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19200" windowHeight="10995" activeTab="1"/>
  </bookViews>
  <sheets>
    <sheet name="дох" sheetId="21" r:id="rId1"/>
    <sheet name="ведо (3)" sheetId="27" r:id="rId2"/>
    <sheet name="расп" sheetId="26" state="hidden" r:id="rId3"/>
    <sheet name="расп." sheetId="28" r:id="rId4"/>
  </sheets>
  <calcPr calcId="145621"/>
</workbook>
</file>

<file path=xl/calcChain.xml><?xml version="1.0" encoding="utf-8"?>
<calcChain xmlns="http://schemas.openxmlformats.org/spreadsheetml/2006/main">
  <c r="H27" i="21" l="1"/>
  <c r="H64" i="28" l="1"/>
  <c r="G64" i="28"/>
  <c r="G34" i="21"/>
  <c r="H62" i="27" l="1"/>
  <c r="G62" i="27"/>
  <c r="I48" i="27"/>
  <c r="I37" i="27" l="1"/>
  <c r="I33" i="27"/>
  <c r="I32" i="27" l="1"/>
  <c r="I26" i="27" l="1"/>
  <c r="I63" i="28" l="1"/>
  <c r="I62" i="28"/>
  <c r="I61" i="28"/>
  <c r="I60" i="28"/>
  <c r="I59" i="28"/>
  <c r="I58" i="28"/>
  <c r="I57" i="28"/>
  <c r="I56" i="28"/>
  <c r="I55" i="28"/>
  <c r="I54" i="28"/>
  <c r="I53" i="28"/>
  <c r="I52" i="28"/>
  <c r="I51" i="28"/>
  <c r="I50" i="28"/>
  <c r="I49" i="28"/>
  <c r="I48" i="28"/>
  <c r="I47" i="28"/>
  <c r="I46" i="28"/>
  <c r="I45" i="28"/>
  <c r="I44" i="28"/>
  <c r="I43" i="28"/>
  <c r="I42" i="28"/>
  <c r="I41" i="28"/>
  <c r="I64" i="28" s="1"/>
  <c r="I40" i="28"/>
  <c r="I39" i="28"/>
  <c r="I38" i="28"/>
  <c r="I37" i="28"/>
  <c r="I35" i="28"/>
  <c r="I34" i="28"/>
  <c r="I33" i="28"/>
  <c r="I32" i="28"/>
  <c r="I31" i="28"/>
  <c r="I30" i="28"/>
  <c r="I29" i="28"/>
  <c r="I28" i="28"/>
  <c r="I27" i="28"/>
  <c r="I26" i="28"/>
  <c r="I25" i="28"/>
  <c r="I24" i="28"/>
  <c r="I23" i="28"/>
  <c r="I22" i="28"/>
  <c r="I21" i="28"/>
  <c r="I20" i="28"/>
  <c r="I19" i="28"/>
  <c r="I18" i="28"/>
  <c r="I49" i="27"/>
  <c r="I36" i="27"/>
  <c r="I24" i="27"/>
  <c r="H25" i="21" l="1"/>
  <c r="H19" i="21"/>
  <c r="G27" i="21"/>
  <c r="G19" i="21"/>
  <c r="G17" i="21"/>
  <c r="G16" i="21" l="1"/>
  <c r="G41" i="21" s="1"/>
  <c r="H16" i="21"/>
  <c r="H41" i="21" s="1"/>
  <c r="F80" i="26"/>
  <c r="F24" i="26"/>
  <c r="F17" i="26"/>
  <c r="I41" i="21" l="1"/>
  <c r="G24" i="26"/>
  <c r="G17" i="26" s="1"/>
  <c r="G80" i="26" s="1"/>
  <c r="I61" i="27" l="1"/>
  <c r="I60" i="27"/>
  <c r="I59" i="27"/>
  <c r="I58" i="27"/>
  <c r="I57" i="27"/>
  <c r="I55" i="27"/>
  <c r="I54" i="27"/>
  <c r="I53" i="27"/>
  <c r="I52" i="27"/>
  <c r="I51" i="27"/>
  <c r="I50" i="27"/>
  <c r="I47" i="27"/>
  <c r="I41" i="27"/>
  <c r="I40" i="27"/>
  <c r="I39" i="27"/>
  <c r="I38" i="27"/>
  <c r="I35" i="27"/>
  <c r="I34" i="27"/>
  <c r="I30" i="27"/>
  <c r="I29" i="27"/>
  <c r="I28" i="27"/>
  <c r="I22" i="27"/>
  <c r="H34" i="26"/>
  <c r="H31" i="26"/>
  <c r="H23" i="26"/>
  <c r="H27" i="26"/>
  <c r="H28" i="26"/>
  <c r="H29" i="26"/>
  <c r="H32" i="26"/>
  <c r="H33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53" i="26"/>
  <c r="H54" i="26"/>
  <c r="H55" i="26"/>
  <c r="H56" i="26"/>
  <c r="H57" i="26"/>
  <c r="H58" i="26"/>
  <c r="H59" i="26"/>
  <c r="H60" i="26"/>
  <c r="H61" i="26"/>
  <c r="H62" i="26"/>
  <c r="H63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77" i="26"/>
  <c r="H78" i="26"/>
  <c r="H79" i="26"/>
  <c r="I20" i="27" l="1"/>
  <c r="I45" i="27"/>
  <c r="I31" i="27"/>
  <c r="I21" i="27"/>
  <c r="I46" i="27"/>
  <c r="H52" i="26" l="1"/>
  <c r="H22" i="26"/>
  <c r="H30" i="26"/>
  <c r="I25" i="27"/>
  <c r="I27" i="27"/>
  <c r="I44" i="27"/>
  <c r="H21" i="26" l="1"/>
  <c r="H51" i="26"/>
  <c r="H25" i="26"/>
  <c r="H26" i="26"/>
  <c r="I43" i="27"/>
  <c r="I42" i="27"/>
  <c r="I19" i="27"/>
  <c r="H50" i="26" l="1"/>
  <c r="H24" i="26"/>
  <c r="H20" i="26"/>
  <c r="I18" i="27"/>
  <c r="H19" i="26" l="1"/>
  <c r="H48" i="26"/>
  <c r="H49" i="26"/>
  <c r="H18" i="26" l="1"/>
  <c r="H80" i="26" l="1"/>
  <c r="H17" i="26"/>
</calcChain>
</file>

<file path=xl/sharedStrings.xml><?xml version="1.0" encoding="utf-8"?>
<sst xmlns="http://schemas.openxmlformats.org/spreadsheetml/2006/main" count="863" uniqueCount="193">
  <si>
    <t>(тыс.рублей)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</si>
  <si>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</si>
  <si>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</si>
  <si>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</si>
  <si>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</si>
  <si>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</si>
  <si>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</si>
  <si>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</si>
  <si>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00</t>
  </si>
  <si>
    <t xml:space="preserve">    </t>
  </si>
  <si>
    <t>Функционирование законодательных (представительных органов государственной власти и местного самоуправления</t>
  </si>
  <si>
    <t>03</t>
  </si>
  <si>
    <t>Руководство и управление в сфере установленных функций органов государственной власти</t>
  </si>
  <si>
    <t>Расходы на выплаты персоналу в целях обеспечения выполнения функций муниципальными органами,казенными учреждениями.органами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</si>
  <si>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</si>
  <si>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</si>
  <si>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</si>
  <si>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</si>
  <si>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</si>
  <si>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Иные выплаты персоналу,за исключением фонда оплаты труда</t>
  </si>
  <si>
    <t>112</t>
  </si>
  <si>
    <t>Функционирование органов исполнительной власти местных администраций</t>
  </si>
  <si>
    <t>04</t>
  </si>
  <si>
    <t>Центральный аппарат</t>
  </si>
  <si>
    <t>Закупка товаров,работ и услуг для  муниципальных нужд</t>
  </si>
  <si>
    <t>200</t>
  </si>
  <si>
    <t>Иные закупки товаров,работ и услуг для муниципальных нужд</t>
  </si>
  <si>
    <t>240</t>
  </si>
  <si>
    <t>Закупка товаров,работ и услуг в сфере информационно-коммуникационных услуг</t>
  </si>
  <si>
    <t>242</t>
  </si>
  <si>
    <t>Прочая закупка товаров,работ и услуг для муниципальных нужд</t>
  </si>
  <si>
    <t>244</t>
  </si>
  <si>
    <t>Иные  бюджетные ассигнования</t>
  </si>
  <si>
    <t>800</t>
  </si>
  <si>
    <t>уплата налогов,сборов,обязательных платежей в бюджетную систему РФ, взносов и иных платежей</t>
  </si>
  <si>
    <t>Уплата налога на имущество организаций и земельного налога</t>
  </si>
  <si>
    <t>851</t>
  </si>
  <si>
    <t>Уплата прочих налогов ,сборов и иных платежей</t>
  </si>
  <si>
    <t>852</t>
  </si>
  <si>
    <t xml:space="preserve">Глава местной Администрации </t>
  </si>
  <si>
    <t>Национальная оборона</t>
  </si>
  <si>
    <t>02</t>
  </si>
  <si>
    <t xml:space="preserve">Мобилизационная  и вневойсковая подготовка </t>
  </si>
  <si>
    <t xml:space="preserve">Субвенции на осуществление полномочий по первичному воинскому учету на территориях, где отсутствуют военные коммиссариаты 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</si>
  <si>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</si>
  <si>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</si>
  <si>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</si>
  <si>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</si>
  <si>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Прочая закупка товаров,работ и услуг для муиципальных нужд</t>
  </si>
  <si>
    <t>Национальная экономика</t>
  </si>
  <si>
    <t>12</t>
  </si>
  <si>
    <t>Жилищно-коммунальное хозяйство</t>
  </si>
  <si>
    <t>05</t>
  </si>
  <si>
    <t>ИТОГО</t>
  </si>
  <si>
    <t>Благоустройство</t>
  </si>
  <si>
    <t xml:space="preserve">                                                           к решению Хурала Представителей сельского поселения </t>
  </si>
  <si>
    <t>"Об утверждении бюджета сельского поселения</t>
  </si>
  <si>
    <t>79 5 00 00000</t>
  </si>
  <si>
    <t>79 5 00 00110</t>
  </si>
  <si>
    <t>78 6 00 00000</t>
  </si>
  <si>
    <t>78 6 00 00110</t>
  </si>
  <si>
    <t>78 6 00 00190</t>
  </si>
  <si>
    <t>78 5 00 00000</t>
  </si>
  <si>
    <t>78 5 00 00110</t>
  </si>
  <si>
    <t>Субвенции на осуществление государственных полномочий по установлению запрета на розничную продажу алкогольной продукции в РТ</t>
  </si>
  <si>
    <t>13</t>
  </si>
  <si>
    <t>97 0 0076050</t>
  </si>
  <si>
    <t>Глава ХП - Председатель законодательного (представительного) органа государственной власти</t>
  </si>
  <si>
    <t>99 9 00 51180</t>
  </si>
  <si>
    <t>09 1 00 70160</t>
  </si>
  <si>
    <t>90 7 00 00190</t>
  </si>
  <si>
    <t>60 0 07 01100</t>
  </si>
  <si>
    <t>Резервные фонды</t>
  </si>
  <si>
    <t>11</t>
  </si>
  <si>
    <t>97 5 04 00000</t>
  </si>
  <si>
    <t>870</t>
  </si>
  <si>
    <t xml:space="preserve">                                                                                                        от "____" _____________ 20____г. № ______</t>
  </si>
  <si>
    <t>ИСТОЧНИКОВ ДОХОДОВ, АДМИНИСТРИРУЕМЫХ АДМИНИСТРАЦИЕЙ СЕЛЬСКОГО ПОСЕЛЕНИЯ</t>
  </si>
  <si>
    <t>Код бюджетной классификации</t>
  </si>
  <si>
    <t>Наименование доходов</t>
  </si>
  <si>
    <t>НАЛОГОВЫЕ И НЕНАЛОГОВЫЕ ДОХОДЫ</t>
  </si>
  <si>
    <t>НАЛОГИ НА СОВОКУПНЫЙ ДОХОД</t>
  </si>
  <si>
    <t>Единый сельскохозяйственный налог</t>
  </si>
  <si>
    <t>НАЛОГИ НА ИМУЩЕСТВО</t>
  </si>
  <si>
    <t>ПРОЧИЕ НЕНАЛОГОВЫЕ ДОХОДЫ</t>
  </si>
  <si>
    <t>БЕЗВОЗМЕЗДНЫЕ ПОСТУПЛЕНИЯ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</si>
  <si>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</si>
  <si>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3</t>
  </si>
  <si>
    <t>4</t>
  </si>
  <si>
    <t>5</t>
  </si>
  <si>
    <t>6</t>
  </si>
  <si>
    <t>Гл</t>
  </si>
  <si>
    <t>Иные межбюджетные трансферты</t>
  </si>
  <si>
    <t>853</t>
  </si>
  <si>
    <t>Межбюджетные трансферты</t>
  </si>
  <si>
    <t>Безвозмездные перечисления бюджетам</t>
  </si>
  <si>
    <t>14</t>
  </si>
  <si>
    <t>5210100300</t>
  </si>
  <si>
    <t>540</t>
  </si>
  <si>
    <t>Распределение бюджетных ассигнований по разделам и подразделам</t>
  </si>
  <si>
    <t>Исполнено</t>
  </si>
  <si>
    <t>Отклонение</t>
  </si>
  <si>
    <t>Исполнение</t>
  </si>
  <si>
    <t>Ведомственной структуры расходов  бюджета</t>
  </si>
  <si>
    <t>Испол.</t>
  </si>
  <si>
    <t>откл.</t>
  </si>
  <si>
    <t>Отклон.</t>
  </si>
  <si>
    <t>"СУМОН ШАНЧЫ ЧАА-ХОЛЬСКОГО КОЖУУНА РЕСПУБЛИКИ ТЫВА"</t>
  </si>
  <si>
    <t xml:space="preserve">                                                  "Сумона Шанчы Чаа-Хольского кожууна Республики Тыва"</t>
  </si>
  <si>
    <t xml:space="preserve">                                                                                                                                                                    Приложение № 3           </t>
  </si>
  <si>
    <t>Сумма на 2018 год</t>
  </si>
  <si>
    <t>(тыс.руб.)</t>
  </si>
  <si>
    <t>850</t>
  </si>
  <si>
    <t>000</t>
  </si>
  <si>
    <t>0000000000 000</t>
  </si>
  <si>
    <t xml:space="preserve">Закупка товаров, работ, услуг для муниципальных нужд </t>
  </si>
  <si>
    <t>7860000190</t>
  </si>
  <si>
    <t>Уплата налогов, сборов и иных платежей</t>
  </si>
  <si>
    <t>прочая закупка товаров, работ и услуг</t>
  </si>
  <si>
    <t>907000019</t>
  </si>
  <si>
    <t>1 00 00000 00 0000 000</t>
  </si>
  <si>
    <t>1 01 00000 00 0000 000</t>
  </si>
  <si>
    <t>НАЛОГИ НА ПРИБЫЛЬ, ДОХОДЫ</t>
  </si>
  <si>
    <t>1 01 02020 01 0000 110</t>
  </si>
  <si>
    <t>Налог на доходы физических лиц</t>
  </si>
  <si>
    <t>1 05 00000 00 0000 000</t>
  </si>
  <si>
    <t>1 05 03040 00 0000 110</t>
  </si>
  <si>
    <t>1 06 00000 00 0000 110</t>
  </si>
  <si>
    <t>1 06 01030 10 0000 110</t>
  </si>
  <si>
    <t>Налог на имущество физических лиц</t>
  </si>
  <si>
    <t>1 06 06013 10 0000 110</t>
  </si>
  <si>
    <t>1 13 00000 00 0000 000</t>
  </si>
  <si>
    <t>ДОХОДЫ ОТ ОКАЗАНИЯ ПЛАТНЫХ УСЛУГ И КОМПЕНСАЦИИ ЗАТРАТ ГОСУДАРСТВА</t>
  </si>
  <si>
    <t>1 13 01995 10 0000 130</t>
  </si>
  <si>
    <t>Прочие доходы от оказания платных услуг (работ) получателями средств бюджетов поселений</t>
  </si>
  <si>
    <t>1 17 00000 00 0000 180</t>
  </si>
  <si>
    <t>1 17 05050 10 0000 180</t>
  </si>
  <si>
    <t>Прочие неналоговые доходы бюджетов поселений</t>
  </si>
  <si>
    <t>2 00 00000 00 0000 000</t>
  </si>
  <si>
    <t xml:space="preserve">Дотации на выравниевание бюджетной обеспеченности </t>
  </si>
  <si>
    <t>2 02 03000 00 0000 150</t>
  </si>
  <si>
    <t>Субвенции бюджетам субъектов Российской Федерации и муниципальных образований</t>
  </si>
  <si>
    <t>2 02 35118 10 0000 150</t>
  </si>
  <si>
    <t>2 02 39999 10 0000 150</t>
  </si>
  <si>
    <t>Субвенции на осуществление государственных полномочий по установлению запрету на розничную продажу алкогольной продукции</t>
  </si>
  <si>
    <t>2 02 40000 00 0000 150</t>
  </si>
  <si>
    <t>ИТОГО ДОХОДОВ</t>
  </si>
  <si>
    <t xml:space="preserve">"Сумона Шанчы Чаа-Хольского кожууна Республики Тыва" </t>
  </si>
  <si>
    <t xml:space="preserve">                                                                                                                                                                    Приложение № 1   </t>
  </si>
  <si>
    <t xml:space="preserve">                                                                                                                                                                    Приложение № 2     </t>
  </si>
  <si>
    <t>Обеспечение деятельности аппарата Хурала Представителей</t>
  </si>
  <si>
    <t>120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</si>
  <si>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</si>
  <si>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</si>
  <si>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0000000000</t>
  </si>
  <si>
    <t>Расходы на выплаты персоналу государственных (муниципальных) органов</t>
  </si>
  <si>
    <t xml:space="preserve">Председатель местной администрации </t>
  </si>
  <si>
    <t>78 5 00 0000</t>
  </si>
  <si>
    <t xml:space="preserve">000 </t>
  </si>
  <si>
    <t>121</t>
  </si>
  <si>
    <t>99 9 00 51 180</t>
  </si>
  <si>
    <t>Глава Хурала представителей местной администрации</t>
  </si>
  <si>
    <t>Прочая закупка товаров, работ и услуг</t>
  </si>
  <si>
    <t>целевым статьям и видам расходов за 1 квартал 2019 года</t>
  </si>
  <si>
    <t>"Сумона Шанчы Чаа-Хольского кожууна Республики Тыва"                                                                                                                          на 2019год и на плановые периоды 2020 и 2021гг.</t>
  </si>
  <si>
    <t xml:space="preserve">                                                                                                                                                                    Приложение № 3     </t>
  </si>
  <si>
    <t>Распределение бюджетных ассигнований по разделам и подразделам целевым статьям и видам расходов</t>
  </si>
  <si>
    <t xml:space="preserve">Взносы по обязательному соц.страхованию </t>
  </si>
  <si>
    <t>129</t>
  </si>
  <si>
    <t>Дотации бюджетам на поддержку мер по обеспечению сбалансированности бюджетов</t>
  </si>
  <si>
    <t>"Об исполнении бюджета сельского поселения</t>
  </si>
  <si>
    <t>земельный налог с организаций</t>
  </si>
  <si>
    <t>земельный налог с физических лиц</t>
  </si>
  <si>
    <t>Прочие  работы,услуги.Типографические услуги</t>
  </si>
  <si>
    <t>99 9 00 51180.</t>
  </si>
  <si>
    <t>03.</t>
  </si>
  <si>
    <t>09.</t>
  </si>
  <si>
    <t xml:space="preserve">Увеличение стоимости основных </t>
  </si>
  <si>
    <t>"Об  исполнении  бюджета сельского поселения</t>
  </si>
  <si>
    <t>"Об  испонении бюджета сельского поселения</t>
  </si>
  <si>
    <t>2 02 16001 10 0000 150</t>
  </si>
  <si>
    <t>Прочие  межбюджетные трансферты</t>
  </si>
  <si>
    <t>Сумма 2023г.</t>
  </si>
  <si>
    <t>Сумма на 2023 год</t>
  </si>
  <si>
    <t>за  3 квартал  2023 год.</t>
  </si>
  <si>
    <t>на 1  октября  2023г.</t>
  </si>
  <si>
    <t>2 02 16001100000150</t>
  </si>
  <si>
    <t>Дотации бюджетам сельских поселений на</t>
  </si>
  <si>
    <t>выравнивание бюджетной обес из бюджета мун</t>
  </si>
  <si>
    <t>сельского поселения "Сумон Шанчы Чаа-Хольского кожууна Республики Тыва" за  3 квартал 2023г.</t>
  </si>
  <si>
    <t>"Сумона Шанчы Чаа-Хольского кожууна Республики Тыва"                                                                                                                          на 1 октября  2023 г.</t>
  </si>
  <si>
    <t>"Сумона Шанчы Чаа-Хольского кожууна Республики Тыва"                                                                                                                          на  1 октября 2023 г.</t>
  </si>
  <si>
    <t>сельского поселения "Сумон Шанчы Чаа-Хольского кожууна Республики Тыва" за 3 квартал 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</si>
</sst>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Да&quot;;&quot;Да&quot;;&quot;Нет&quot;"/>
    <numFmt numFmtId="165" formatCode="0.0"/>
    <numFmt numFmtId="166" formatCode="&quot;&quot;###,##0.00"/>
  </numFmts>
  <fonts count="12" x14ac:knownFonts="1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indexed="8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/>
    <xf numFmtId="0" fontId="5" fillId="0" borderId="0" xfId="0" applyFont="1"/>
    <xf numFmtId="49" fontId="5" fillId="0" borderId="0" xfId="0" applyNumberFormat="1" applyFont="1" applyAlignment="1">
      <alignment vertical="center"/>
    </xf>
    <xf numFmtId="0" fontId="7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/>
    <xf numFmtId="165" fontId="4" fillId="2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3" borderId="10" xfId="0" applyNumberFormat="1" applyFont="1" applyFill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vertical="center"/>
    </xf>
    <xf numFmtId="1" fontId="4" fillId="0" borderId="0" xfId="0" applyNumberFormat="1" applyFont="1" applyBorder="1" applyAlignment="1"/>
    <xf numFmtId="2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vertical="center"/>
    </xf>
    <xf numFmtId="1" fontId="5" fillId="3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2" fontId="5" fillId="3" borderId="0" xfId="0" applyNumberFormat="1" applyFont="1" applyFill="1" applyBorder="1" applyAlignment="1">
      <alignment vertical="center"/>
    </xf>
    <xf numFmtId="165" fontId="5" fillId="3" borderId="0" xfId="0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1" fontId="5" fillId="0" borderId="0" xfId="0" applyNumberFormat="1" applyFont="1" applyBorder="1" applyAlignment="1"/>
    <xf numFmtId="1" fontId="4" fillId="0" borderId="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2" fontId="1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/>
    </xf>
    <xf numFmtId="1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topLeftCell="A2" workbookViewId="0">
      <selection activeCell="M32" sqref="M32"/>
    </sheetView>
  </sheetViews>
  <sheetFormatPr defaultRowHeight="15" x14ac:dyDescent="0.25"/>
  <cols>
    <col min="1" max="1" width="20.85546875" customWidth="1"/>
    <col min="2" max="3" width="5.140625" customWidth="1"/>
    <col min="4" max="4" width="13.42578125" customWidth="1"/>
    <col min="5" max="5" width="4.85546875" customWidth="1"/>
    <col min="6" max="6" width="11.85546875" customWidth="1"/>
    <col min="7" max="7" width="7.85546875" customWidth="1"/>
    <col min="8" max="8" width="9.7109375" customWidth="1"/>
    <col min="9" max="9" width="8.42578125" customWidth="1"/>
  </cols>
  <sheetData>
    <row r="1" spans="1:9" hidden="1" x14ac:dyDescent="0.25">
      <c r="A1" s="4"/>
      <c r="B1" s="5"/>
      <c r="C1" s="5"/>
      <c r="D1" s="5"/>
      <c r="E1" s="6"/>
      <c r="F1" s="22"/>
      <c r="G1" s="1"/>
    </row>
    <row r="2" spans="1:9" x14ac:dyDescent="0.25">
      <c r="A2" s="27" t="s">
        <v>148</v>
      </c>
      <c r="B2" s="27"/>
      <c r="C2" s="27"/>
      <c r="D2" s="27"/>
      <c r="E2" s="27"/>
      <c r="F2" s="27"/>
      <c r="G2" s="27"/>
      <c r="H2" s="3"/>
      <c r="I2" s="26"/>
    </row>
    <row r="3" spans="1:9" x14ac:dyDescent="0.25">
      <c r="A3" s="94" t="s">
        <v>55</v>
      </c>
      <c r="B3" s="94"/>
      <c r="C3" s="94"/>
      <c r="D3" s="94"/>
      <c r="E3" s="94"/>
      <c r="F3" s="94"/>
      <c r="G3" s="94"/>
      <c r="H3" s="94"/>
      <c r="I3" s="94"/>
    </row>
    <row r="4" spans="1:9" x14ac:dyDescent="0.25">
      <c r="A4" s="94" t="s">
        <v>108</v>
      </c>
      <c r="B4" s="94"/>
      <c r="C4" s="94"/>
      <c r="D4" s="94"/>
      <c r="E4" s="94"/>
      <c r="F4" s="94"/>
      <c r="G4" s="94"/>
      <c r="H4" s="94"/>
      <c r="I4" s="94"/>
    </row>
    <row r="5" spans="1:9" x14ac:dyDescent="0.25">
      <c r="A5" s="28" t="s">
        <v>76</v>
      </c>
      <c r="B5" s="28"/>
      <c r="C5" s="28"/>
      <c r="D5" s="28"/>
      <c r="E5" s="28"/>
      <c r="F5" s="28"/>
      <c r="G5" s="28"/>
      <c r="H5" s="3"/>
      <c r="I5" s="26"/>
    </row>
    <row r="6" spans="1:9" x14ac:dyDescent="0.25">
      <c r="A6" s="95" t="s">
        <v>170</v>
      </c>
      <c r="B6" s="94"/>
      <c r="C6" s="94"/>
      <c r="D6" s="94"/>
      <c r="E6" s="94"/>
      <c r="F6" s="94"/>
      <c r="G6" s="94"/>
      <c r="H6" s="94"/>
      <c r="I6" s="94"/>
    </row>
    <row r="7" spans="1:9" ht="15" customHeight="1" x14ac:dyDescent="0.25">
      <c r="A7" s="97" t="s">
        <v>147</v>
      </c>
      <c r="B7" s="97"/>
      <c r="C7" s="97"/>
      <c r="D7" s="97"/>
      <c r="E7" s="97"/>
      <c r="F7" s="97"/>
      <c r="G7" s="97"/>
      <c r="H7" s="97"/>
      <c r="I7" s="97"/>
    </row>
    <row r="8" spans="1:9" ht="24" customHeight="1" x14ac:dyDescent="0.25">
      <c r="A8" s="98" t="s">
        <v>185</v>
      </c>
      <c r="B8" s="97"/>
      <c r="C8" s="97"/>
      <c r="D8" s="97"/>
      <c r="E8" s="97"/>
      <c r="F8" s="97"/>
      <c r="G8" s="97"/>
      <c r="H8" s="97"/>
      <c r="I8" s="97"/>
    </row>
    <row r="9" spans="1:9" x14ac:dyDescent="0.25">
      <c r="A9" s="96" t="s">
        <v>102</v>
      </c>
      <c r="B9" s="96"/>
      <c r="C9" s="96"/>
      <c r="D9" s="96"/>
      <c r="E9" s="96"/>
      <c r="F9" s="96"/>
      <c r="G9" s="96"/>
    </row>
    <row r="10" spans="1:9" x14ac:dyDescent="0.25">
      <c r="A10" s="96" t="s">
        <v>77</v>
      </c>
      <c r="B10" s="96"/>
      <c r="C10" s="96"/>
      <c r="D10" s="96"/>
      <c r="E10" s="96"/>
      <c r="F10" s="96"/>
      <c r="G10" s="96"/>
      <c r="H10" s="96"/>
      <c r="I10" s="96"/>
    </row>
    <row r="11" spans="1:9" ht="13.5" customHeight="1" x14ac:dyDescent="0.25">
      <c r="A11" s="96" t="s">
        <v>107</v>
      </c>
      <c r="B11" s="96"/>
      <c r="C11" s="96"/>
      <c r="D11" s="96"/>
      <c r="E11" s="96"/>
      <c r="F11" s="96"/>
      <c r="G11" s="96"/>
      <c r="H11" s="96"/>
      <c r="I11" s="96"/>
    </row>
    <row r="12" spans="1:9" x14ac:dyDescent="0.25">
      <c r="A12" s="108" t="s">
        <v>184</v>
      </c>
      <c r="B12" s="96"/>
      <c r="C12" s="96"/>
      <c r="D12" s="96"/>
      <c r="E12" s="96"/>
      <c r="F12" s="96"/>
      <c r="G12" s="96"/>
    </row>
    <row r="13" spans="1:9" x14ac:dyDescent="0.25">
      <c r="A13" s="20"/>
      <c r="B13" s="20"/>
      <c r="C13" s="20"/>
      <c r="D13" s="20"/>
      <c r="E13" s="20"/>
      <c r="F13" s="20"/>
      <c r="G13" s="116" t="s">
        <v>111</v>
      </c>
      <c r="H13" s="116"/>
      <c r="I13" s="116"/>
    </row>
    <row r="14" spans="1:9" ht="15" customHeight="1" x14ac:dyDescent="0.25">
      <c r="A14" s="84" t="s">
        <v>78</v>
      </c>
      <c r="B14" s="109" t="s">
        <v>79</v>
      </c>
      <c r="C14" s="110"/>
      <c r="D14" s="110"/>
      <c r="E14" s="110"/>
      <c r="F14" s="111"/>
      <c r="G14" s="115" t="s">
        <v>182</v>
      </c>
      <c r="H14" s="84" t="s">
        <v>100</v>
      </c>
      <c r="I14" s="84" t="s">
        <v>101</v>
      </c>
    </row>
    <row r="15" spans="1:9" ht="21.6" customHeight="1" x14ac:dyDescent="0.25">
      <c r="A15" s="85"/>
      <c r="B15" s="112"/>
      <c r="C15" s="113"/>
      <c r="D15" s="113"/>
      <c r="E15" s="113"/>
      <c r="F15" s="114"/>
      <c r="G15" s="85"/>
      <c r="H15" s="85"/>
      <c r="I15" s="85"/>
    </row>
    <row r="16" spans="1:9" ht="13.5" customHeight="1" x14ac:dyDescent="0.25">
      <c r="A16" s="32" t="s">
        <v>120</v>
      </c>
      <c r="B16" s="83" t="s">
        <v>80</v>
      </c>
      <c r="C16" s="83"/>
      <c r="D16" s="83"/>
      <c r="E16" s="83"/>
      <c r="F16" s="83"/>
      <c r="G16" s="38">
        <f>G17+G19+G21+G25+G27</f>
        <v>190</v>
      </c>
      <c r="H16" s="38">
        <f>H17+H19+H21+H25+H27</f>
        <v>218</v>
      </c>
      <c r="I16" s="70">
        <v>-28</v>
      </c>
    </row>
    <row r="17" spans="1:22" ht="12.75" customHeight="1" x14ac:dyDescent="0.25">
      <c r="A17" s="32" t="s">
        <v>121</v>
      </c>
      <c r="B17" s="83" t="s">
        <v>122</v>
      </c>
      <c r="C17" s="83"/>
      <c r="D17" s="83"/>
      <c r="E17" s="83"/>
      <c r="F17" s="83"/>
      <c r="G17" s="24">
        <f>G18</f>
        <v>30</v>
      </c>
      <c r="H17" s="24">
        <v>20</v>
      </c>
      <c r="I17" s="70">
        <v>10</v>
      </c>
    </row>
    <row r="18" spans="1:22" ht="12" customHeight="1" x14ac:dyDescent="0.25">
      <c r="A18" s="54" t="s">
        <v>123</v>
      </c>
      <c r="B18" s="90" t="s">
        <v>124</v>
      </c>
      <c r="C18" s="90"/>
      <c r="D18" s="90"/>
      <c r="E18" s="90"/>
      <c r="F18" s="90"/>
      <c r="G18" s="23">
        <v>30</v>
      </c>
      <c r="H18" s="77">
        <v>20</v>
      </c>
      <c r="I18" s="48">
        <v>10</v>
      </c>
    </row>
    <row r="19" spans="1:22" ht="12" customHeight="1" x14ac:dyDescent="0.25">
      <c r="A19" s="52" t="s">
        <v>125</v>
      </c>
      <c r="B19" s="92" t="s">
        <v>81</v>
      </c>
      <c r="C19" s="92"/>
      <c r="D19" s="92"/>
      <c r="E19" s="92"/>
      <c r="F19" s="92"/>
      <c r="G19" s="24">
        <f>G20</f>
        <v>3</v>
      </c>
      <c r="H19" s="24">
        <f>H20</f>
        <v>1</v>
      </c>
      <c r="I19" s="70">
        <v>2</v>
      </c>
    </row>
    <row r="20" spans="1:22" ht="11.25" customHeight="1" x14ac:dyDescent="0.25">
      <c r="A20" s="54" t="s">
        <v>126</v>
      </c>
      <c r="B20" s="90" t="s">
        <v>82</v>
      </c>
      <c r="C20" s="90"/>
      <c r="D20" s="90"/>
      <c r="E20" s="90"/>
      <c r="F20" s="90"/>
      <c r="G20" s="23">
        <v>3</v>
      </c>
      <c r="H20" s="46">
        <v>1</v>
      </c>
      <c r="I20" s="48">
        <v>2</v>
      </c>
    </row>
    <row r="21" spans="1:22" ht="12" customHeight="1" x14ac:dyDescent="0.25">
      <c r="A21" s="52" t="s">
        <v>127</v>
      </c>
      <c r="B21" s="92" t="s">
        <v>83</v>
      </c>
      <c r="C21" s="92"/>
      <c r="D21" s="92"/>
      <c r="E21" s="92"/>
      <c r="F21" s="92"/>
      <c r="G21" s="24">
        <v>147</v>
      </c>
      <c r="H21" s="24">
        <v>190</v>
      </c>
      <c r="I21" s="70">
        <v>-43</v>
      </c>
    </row>
    <row r="22" spans="1:22" ht="12.75" customHeight="1" x14ac:dyDescent="0.25">
      <c r="A22" s="54" t="s">
        <v>128</v>
      </c>
      <c r="B22" s="90" t="s">
        <v>129</v>
      </c>
      <c r="C22" s="90"/>
      <c r="D22" s="90"/>
      <c r="E22" s="90"/>
      <c r="F22" s="90"/>
      <c r="G22" s="23">
        <v>2</v>
      </c>
      <c r="H22" s="23">
        <v>1</v>
      </c>
      <c r="I22" s="48">
        <v>1</v>
      </c>
    </row>
    <row r="23" spans="1:22" ht="12.75" customHeight="1" x14ac:dyDescent="0.25">
      <c r="A23" s="54">
        <v>1.0606033101E+17</v>
      </c>
      <c r="B23" s="86" t="s">
        <v>171</v>
      </c>
      <c r="C23" s="87"/>
      <c r="D23" s="87"/>
      <c r="E23" s="87"/>
      <c r="F23" s="88"/>
      <c r="G23" s="23">
        <v>95</v>
      </c>
      <c r="H23" s="23">
        <v>142</v>
      </c>
      <c r="I23" s="48">
        <v>-47</v>
      </c>
      <c r="L23">
        <v>0</v>
      </c>
    </row>
    <row r="24" spans="1:22" ht="12.75" customHeight="1" x14ac:dyDescent="0.25">
      <c r="A24" s="54" t="s">
        <v>130</v>
      </c>
      <c r="B24" s="89" t="s">
        <v>172</v>
      </c>
      <c r="C24" s="90"/>
      <c r="D24" s="90"/>
      <c r="E24" s="90"/>
      <c r="F24" s="90"/>
      <c r="G24" s="23">
        <v>50</v>
      </c>
      <c r="H24" s="46">
        <v>47</v>
      </c>
      <c r="I24" s="48">
        <v>3</v>
      </c>
    </row>
    <row r="25" spans="1:22" ht="25.5" customHeight="1" x14ac:dyDescent="0.25">
      <c r="A25" s="53" t="s">
        <v>131</v>
      </c>
      <c r="B25" s="91" t="s">
        <v>132</v>
      </c>
      <c r="C25" s="91"/>
      <c r="D25" s="91"/>
      <c r="E25" s="91"/>
      <c r="F25" s="91"/>
      <c r="G25" s="24">
        <v>5</v>
      </c>
      <c r="H25" s="24">
        <f>H26</f>
        <v>3</v>
      </c>
      <c r="I25" s="70">
        <v>2</v>
      </c>
    </row>
    <row r="26" spans="1:22" ht="39.75" customHeight="1" x14ac:dyDescent="0.25">
      <c r="A26" s="54" t="s">
        <v>133</v>
      </c>
      <c r="B26" s="117" t="s">
        <v>134</v>
      </c>
      <c r="C26" s="117"/>
      <c r="D26" s="117"/>
      <c r="E26" s="117"/>
      <c r="F26" s="117"/>
      <c r="G26" s="23">
        <v>5</v>
      </c>
      <c r="H26" s="23">
        <v>3</v>
      </c>
      <c r="I26" s="48">
        <v>2</v>
      </c>
    </row>
    <row r="27" spans="1:22" ht="12" customHeight="1" x14ac:dyDescent="0.25">
      <c r="A27" s="32" t="s">
        <v>135</v>
      </c>
      <c r="B27" s="83" t="s">
        <v>84</v>
      </c>
      <c r="C27" s="83"/>
      <c r="D27" s="83"/>
      <c r="E27" s="83"/>
      <c r="F27" s="83"/>
      <c r="G27" s="24">
        <f>G28</f>
        <v>5</v>
      </c>
      <c r="H27" s="24">
        <f>H28</f>
        <v>4</v>
      </c>
      <c r="I27" s="70">
        <v>1</v>
      </c>
      <c r="P27" s="120"/>
      <c r="Q27" s="120"/>
      <c r="R27" s="120"/>
      <c r="S27" s="120"/>
      <c r="T27" s="120"/>
      <c r="U27" s="120"/>
      <c r="V27" s="120"/>
    </row>
    <row r="28" spans="1:22" ht="28.5" customHeight="1" x14ac:dyDescent="0.25">
      <c r="A28" s="54" t="s">
        <v>136</v>
      </c>
      <c r="B28" s="90" t="s">
        <v>137</v>
      </c>
      <c r="C28" s="90"/>
      <c r="D28" s="90"/>
      <c r="E28" s="90"/>
      <c r="F28" s="90"/>
      <c r="G28" s="23">
        <v>5</v>
      </c>
      <c r="H28" s="46">
        <v>4</v>
      </c>
      <c r="I28" s="48">
        <v>1</v>
      </c>
      <c r="P28" s="120"/>
      <c r="Q28" s="120"/>
      <c r="R28" s="120"/>
      <c r="S28" s="120"/>
      <c r="T28" s="120"/>
      <c r="U28" s="120"/>
      <c r="V28" s="120"/>
    </row>
    <row r="29" spans="1:22" ht="12" customHeight="1" x14ac:dyDescent="0.25">
      <c r="A29" s="142" t="s">
        <v>138</v>
      </c>
      <c r="B29" s="84" t="s">
        <v>85</v>
      </c>
      <c r="C29" s="84"/>
      <c r="D29" s="84"/>
      <c r="E29" s="84"/>
      <c r="F29" s="84"/>
      <c r="G29" s="143">
        <v>2682.1</v>
      </c>
      <c r="H29" s="143">
        <v>2162.4</v>
      </c>
      <c r="I29" s="144">
        <v>490.8</v>
      </c>
      <c r="P29" s="120"/>
      <c r="Q29" s="120"/>
      <c r="R29" s="120"/>
      <c r="S29" s="120"/>
      <c r="T29" s="120"/>
      <c r="U29" s="120"/>
      <c r="V29" s="120"/>
    </row>
    <row r="30" spans="1:22" ht="12" customHeight="1" x14ac:dyDescent="0.25">
      <c r="A30" s="152" t="s">
        <v>186</v>
      </c>
      <c r="B30" s="154" t="s">
        <v>187</v>
      </c>
      <c r="C30" s="153"/>
      <c r="D30" s="153"/>
      <c r="E30" s="153"/>
      <c r="F30" s="155"/>
      <c r="G30" s="156">
        <v>96</v>
      </c>
      <c r="H30" s="143"/>
      <c r="I30" s="144"/>
      <c r="P30" s="82"/>
      <c r="Q30" s="82"/>
      <c r="R30" s="82"/>
      <c r="S30" s="82"/>
      <c r="T30" s="82"/>
      <c r="U30" s="82"/>
      <c r="V30" s="82"/>
    </row>
    <row r="31" spans="1:22" ht="12" customHeight="1" x14ac:dyDescent="0.25">
      <c r="A31" s="145"/>
      <c r="B31" s="150" t="s">
        <v>188</v>
      </c>
      <c r="C31" s="150"/>
      <c r="D31" s="150"/>
      <c r="E31" s="150"/>
      <c r="F31" s="151"/>
      <c r="G31" s="148"/>
      <c r="H31" s="148"/>
      <c r="I31" s="149"/>
      <c r="P31" s="82"/>
      <c r="Q31" s="82"/>
      <c r="R31" s="82"/>
      <c r="S31" s="82"/>
      <c r="T31" s="82"/>
      <c r="U31" s="82"/>
      <c r="V31" s="82"/>
    </row>
    <row r="32" spans="1:22" ht="24.75" customHeight="1" x14ac:dyDescent="0.25">
      <c r="A32" s="145" t="s">
        <v>180</v>
      </c>
      <c r="B32" s="135" t="s">
        <v>139</v>
      </c>
      <c r="C32" s="135"/>
      <c r="D32" s="135"/>
      <c r="E32" s="135"/>
      <c r="F32" s="135"/>
      <c r="G32" s="146">
        <v>1513.4</v>
      </c>
      <c r="H32" s="147">
        <v>1513.4</v>
      </c>
      <c r="I32" s="147">
        <v>0</v>
      </c>
    </row>
    <row r="33" spans="1:9" ht="24.75" customHeight="1" x14ac:dyDescent="0.25">
      <c r="A33" s="54">
        <v>2.02150020000001E+16</v>
      </c>
      <c r="B33" s="86" t="s">
        <v>169</v>
      </c>
      <c r="C33" s="87"/>
      <c r="D33" s="87"/>
      <c r="E33" s="87"/>
      <c r="F33" s="88"/>
      <c r="G33" s="23">
        <v>648.6</v>
      </c>
      <c r="H33" s="46">
        <v>439</v>
      </c>
      <c r="I33" s="46">
        <v>209.6</v>
      </c>
    </row>
    <row r="34" spans="1:9" ht="30" customHeight="1" x14ac:dyDescent="0.25">
      <c r="A34" s="52" t="s">
        <v>140</v>
      </c>
      <c r="B34" s="92" t="s">
        <v>141</v>
      </c>
      <c r="C34" s="92"/>
      <c r="D34" s="92"/>
      <c r="E34" s="92"/>
      <c r="F34" s="92"/>
      <c r="G34" s="24">
        <f>G35+G36</f>
        <v>153.9</v>
      </c>
      <c r="H34" s="24">
        <v>105</v>
      </c>
      <c r="I34" s="24">
        <v>47.9</v>
      </c>
    </row>
    <row r="35" spans="1:9" ht="38.25" customHeight="1" x14ac:dyDescent="0.25">
      <c r="A35" s="52" t="s">
        <v>142</v>
      </c>
      <c r="B35" s="90" t="s">
        <v>86</v>
      </c>
      <c r="C35" s="90"/>
      <c r="D35" s="90"/>
      <c r="E35" s="90"/>
      <c r="F35" s="90"/>
      <c r="G35" s="24">
        <v>152.9</v>
      </c>
      <c r="H35" s="38">
        <v>105</v>
      </c>
      <c r="I35" s="38">
        <v>47.9</v>
      </c>
    </row>
    <row r="36" spans="1:9" ht="51.75" customHeight="1" x14ac:dyDescent="0.25">
      <c r="A36" s="52" t="s">
        <v>143</v>
      </c>
      <c r="B36" s="90" t="s">
        <v>144</v>
      </c>
      <c r="C36" s="90"/>
      <c r="D36" s="90"/>
      <c r="E36" s="90"/>
      <c r="F36" s="90"/>
      <c r="G36" s="24">
        <v>1</v>
      </c>
      <c r="H36" s="38">
        <v>0</v>
      </c>
      <c r="I36" s="38">
        <v>1</v>
      </c>
    </row>
    <row r="37" spans="1:9" ht="11.25" customHeight="1" x14ac:dyDescent="0.25">
      <c r="A37" s="124" t="s">
        <v>145</v>
      </c>
      <c r="B37" s="125" t="s">
        <v>181</v>
      </c>
      <c r="C37" s="126"/>
      <c r="D37" s="126"/>
      <c r="E37" s="126"/>
      <c r="F37" s="126"/>
      <c r="G37" s="121">
        <v>270.2</v>
      </c>
      <c r="H37" s="100">
        <v>105</v>
      </c>
      <c r="I37" s="101">
        <v>232.3</v>
      </c>
    </row>
    <row r="38" spans="1:9" ht="12" customHeight="1" x14ac:dyDescent="0.25">
      <c r="A38" s="124"/>
      <c r="B38" s="126"/>
      <c r="C38" s="126"/>
      <c r="D38" s="126"/>
      <c r="E38" s="126"/>
      <c r="F38" s="126"/>
      <c r="G38" s="122"/>
      <c r="H38" s="100"/>
      <c r="I38" s="100"/>
    </row>
    <row r="39" spans="1:9" ht="12.75" customHeight="1" x14ac:dyDescent="0.25">
      <c r="A39" s="124"/>
      <c r="B39" s="126"/>
      <c r="C39" s="126"/>
      <c r="D39" s="126"/>
      <c r="E39" s="126"/>
      <c r="F39" s="126"/>
      <c r="G39" s="122"/>
      <c r="H39" s="100"/>
      <c r="I39" s="100"/>
    </row>
    <row r="40" spans="1:9" ht="11.25" customHeight="1" x14ac:dyDescent="0.25">
      <c r="A40" s="124"/>
      <c r="B40" s="126"/>
      <c r="C40" s="126"/>
      <c r="D40" s="126"/>
      <c r="E40" s="126"/>
      <c r="F40" s="126"/>
      <c r="G40" s="122"/>
      <c r="H40" s="100"/>
      <c r="I40" s="100"/>
    </row>
    <row r="41" spans="1:9" ht="24" customHeight="1" x14ac:dyDescent="0.25">
      <c r="A41" s="64"/>
      <c r="B41" s="123" t="s">
        <v>146</v>
      </c>
      <c r="C41" s="123"/>
      <c r="D41" s="123"/>
      <c r="E41" s="123"/>
      <c r="F41" s="123"/>
      <c r="G41" s="69">
        <f>G16+G29</f>
        <v>2872.1</v>
      </c>
      <c r="H41" s="71">
        <f>H16+H29</f>
        <v>2380.4</v>
      </c>
      <c r="I41" s="69">
        <f>I16+I29</f>
        <v>462.8</v>
      </c>
    </row>
    <row r="42" spans="1:9" ht="13.5" customHeight="1" x14ac:dyDescent="0.25">
      <c r="A42" s="65"/>
      <c r="B42" s="66"/>
      <c r="C42" s="66"/>
      <c r="D42" s="66"/>
      <c r="E42" s="66"/>
      <c r="F42" s="66"/>
      <c r="G42" s="67"/>
      <c r="H42" s="68"/>
      <c r="I42" s="68"/>
    </row>
    <row r="43" spans="1:9" ht="12.75" customHeight="1" x14ac:dyDescent="0.25">
      <c r="A43" s="65"/>
      <c r="B43" s="66"/>
      <c r="C43" s="66"/>
      <c r="D43" s="66"/>
      <c r="E43" s="66"/>
      <c r="F43" s="66"/>
      <c r="G43" s="67"/>
      <c r="H43" s="68"/>
      <c r="I43" s="68"/>
    </row>
    <row r="44" spans="1:9" ht="15" customHeight="1" x14ac:dyDescent="0.25">
      <c r="A44" s="65"/>
      <c r="B44" s="66"/>
      <c r="C44" s="66"/>
      <c r="D44" s="66"/>
      <c r="E44" s="66"/>
      <c r="F44" s="66"/>
      <c r="G44" s="67"/>
      <c r="H44" s="68"/>
      <c r="I44" s="68"/>
    </row>
    <row r="45" spans="1:9" ht="25.5" customHeight="1" x14ac:dyDescent="0.25">
      <c r="A45" s="65"/>
      <c r="B45" s="66"/>
      <c r="C45" s="66"/>
      <c r="D45" s="66"/>
      <c r="E45" s="66"/>
      <c r="F45" s="66"/>
      <c r="G45" s="67"/>
      <c r="H45" s="68"/>
      <c r="I45" s="68"/>
    </row>
    <row r="46" spans="1:9" ht="14.25" customHeight="1" x14ac:dyDescent="0.25">
      <c r="A46" s="119"/>
      <c r="B46" s="99"/>
      <c r="C46" s="99"/>
      <c r="D46" s="99"/>
      <c r="E46" s="99"/>
      <c r="F46" s="99"/>
      <c r="G46" s="105"/>
      <c r="H46" s="102"/>
      <c r="I46" s="102"/>
    </row>
    <row r="47" spans="1:9" ht="19.5" customHeight="1" x14ac:dyDescent="0.25">
      <c r="A47" s="119"/>
      <c r="B47" s="99"/>
      <c r="C47" s="99"/>
      <c r="D47" s="99"/>
      <c r="E47" s="99"/>
      <c r="F47" s="99"/>
      <c r="G47" s="105"/>
      <c r="H47" s="102"/>
      <c r="I47" s="102"/>
    </row>
    <row r="48" spans="1:9" ht="12.75" customHeight="1" x14ac:dyDescent="0.25">
      <c r="A48" s="107"/>
      <c r="B48" s="103"/>
      <c r="C48" s="103"/>
      <c r="D48" s="103"/>
      <c r="E48" s="103"/>
      <c r="F48" s="103"/>
      <c r="G48" s="104"/>
      <c r="H48" s="93"/>
      <c r="I48" s="93"/>
    </row>
    <row r="49" spans="1:9" ht="21" customHeight="1" x14ac:dyDescent="0.25">
      <c r="A49" s="107"/>
      <c r="B49" s="103"/>
      <c r="C49" s="103"/>
      <c r="D49" s="103"/>
      <c r="E49" s="103"/>
      <c r="F49" s="103"/>
      <c r="G49" s="104"/>
      <c r="H49" s="93"/>
      <c r="I49" s="93"/>
    </row>
    <row r="50" spans="1:9" ht="15" customHeight="1" x14ac:dyDescent="0.25">
      <c r="A50" s="55"/>
      <c r="B50" s="96"/>
      <c r="C50" s="96"/>
      <c r="D50" s="96"/>
      <c r="E50" s="96"/>
      <c r="F50" s="96"/>
      <c r="G50" s="56"/>
      <c r="H50" s="57"/>
      <c r="I50" s="57"/>
    </row>
    <row r="51" spans="1:9" ht="12.75" customHeight="1" x14ac:dyDescent="0.25">
      <c r="A51" s="107"/>
      <c r="B51" s="103"/>
      <c r="C51" s="103"/>
      <c r="D51" s="103"/>
      <c r="E51" s="103"/>
      <c r="F51" s="103"/>
      <c r="G51" s="104"/>
      <c r="H51" s="93"/>
      <c r="I51" s="93"/>
    </row>
    <row r="52" spans="1:9" ht="13.5" customHeight="1" x14ac:dyDescent="0.25">
      <c r="A52" s="107"/>
      <c r="B52" s="103"/>
      <c r="C52" s="103"/>
      <c r="D52" s="103"/>
      <c r="E52" s="103"/>
      <c r="F52" s="103"/>
      <c r="G52" s="104"/>
      <c r="H52" s="93"/>
      <c r="I52" s="93"/>
    </row>
    <row r="53" spans="1:9" ht="13.5" customHeight="1" x14ac:dyDescent="0.25">
      <c r="A53" s="107"/>
      <c r="B53" s="103"/>
      <c r="C53" s="103"/>
      <c r="D53" s="103"/>
      <c r="E53" s="103"/>
      <c r="F53" s="103"/>
      <c r="G53" s="104"/>
      <c r="H53" s="93"/>
      <c r="I53" s="93"/>
    </row>
    <row r="54" spans="1:9" ht="13.5" customHeight="1" x14ac:dyDescent="0.25">
      <c r="A54" s="107"/>
      <c r="B54" s="103"/>
      <c r="C54" s="103"/>
      <c r="D54" s="103"/>
      <c r="E54" s="103"/>
      <c r="F54" s="103"/>
      <c r="G54" s="104"/>
      <c r="H54" s="93"/>
      <c r="I54" s="93"/>
    </row>
    <row r="55" spans="1:9" ht="12.75" customHeight="1" x14ac:dyDescent="0.25">
      <c r="A55" s="55"/>
      <c r="B55" s="96"/>
      <c r="C55" s="96"/>
      <c r="D55" s="96"/>
      <c r="E55" s="96"/>
      <c r="F55" s="96"/>
      <c r="G55" s="56"/>
      <c r="H55" s="57"/>
      <c r="I55" s="57"/>
    </row>
    <row r="56" spans="1:9" ht="12.6" customHeight="1" x14ac:dyDescent="0.25">
      <c r="A56" s="118"/>
      <c r="B56" s="103"/>
      <c r="C56" s="103"/>
      <c r="D56" s="103"/>
      <c r="E56" s="103"/>
      <c r="F56" s="103"/>
      <c r="G56" s="104"/>
      <c r="H56" s="93"/>
      <c r="I56" s="93"/>
    </row>
    <row r="57" spans="1:9" ht="13.5" customHeight="1" x14ac:dyDescent="0.25">
      <c r="A57" s="118"/>
      <c r="B57" s="103"/>
      <c r="C57" s="103"/>
      <c r="D57" s="103"/>
      <c r="E57" s="103"/>
      <c r="F57" s="103"/>
      <c r="G57" s="104"/>
      <c r="H57" s="93"/>
      <c r="I57" s="93"/>
    </row>
    <row r="58" spans="1:9" ht="13.5" customHeight="1" x14ac:dyDescent="0.25">
      <c r="A58" s="119"/>
      <c r="B58" s="99"/>
      <c r="C58" s="99"/>
      <c r="D58" s="99"/>
      <c r="E58" s="99"/>
      <c r="F58" s="99"/>
      <c r="G58" s="105"/>
      <c r="H58" s="102"/>
      <c r="I58" s="102"/>
    </row>
    <row r="59" spans="1:9" ht="13.5" customHeight="1" x14ac:dyDescent="0.25">
      <c r="A59" s="119"/>
      <c r="B59" s="99"/>
      <c r="C59" s="99"/>
      <c r="D59" s="99"/>
      <c r="E59" s="99"/>
      <c r="F59" s="99"/>
      <c r="G59" s="105"/>
      <c r="H59" s="102"/>
      <c r="I59" s="102"/>
    </row>
    <row r="60" spans="1:9" ht="21.6" customHeight="1" x14ac:dyDescent="0.25">
      <c r="A60" s="107"/>
      <c r="B60" s="103"/>
      <c r="C60" s="103"/>
      <c r="D60" s="103"/>
      <c r="E60" s="103"/>
      <c r="F60" s="103"/>
      <c r="G60" s="104"/>
      <c r="H60" s="93"/>
      <c r="I60" s="93"/>
    </row>
    <row r="61" spans="1:9" ht="17.45" customHeight="1" x14ac:dyDescent="0.25">
      <c r="A61" s="107"/>
      <c r="B61" s="103"/>
      <c r="C61" s="103"/>
      <c r="D61" s="103"/>
      <c r="E61" s="103"/>
      <c r="F61" s="103"/>
      <c r="G61" s="104"/>
      <c r="H61" s="93"/>
      <c r="I61" s="93"/>
    </row>
    <row r="62" spans="1:9" ht="17.25" customHeight="1" x14ac:dyDescent="0.25">
      <c r="A62" s="107"/>
      <c r="B62" s="103"/>
      <c r="C62" s="103"/>
      <c r="D62" s="103"/>
      <c r="E62" s="103"/>
      <c r="F62" s="103"/>
      <c r="G62" s="104"/>
      <c r="H62" s="93"/>
      <c r="I62" s="93"/>
    </row>
    <row r="63" spans="1:9" ht="36" customHeight="1" x14ac:dyDescent="0.25">
      <c r="A63" s="58"/>
      <c r="B63" s="103"/>
      <c r="C63" s="103"/>
      <c r="D63" s="103"/>
      <c r="E63" s="103"/>
      <c r="F63" s="103"/>
      <c r="G63" s="59"/>
      <c r="H63" s="60"/>
      <c r="I63" s="60"/>
    </row>
    <row r="64" spans="1:9" ht="36" customHeight="1" x14ac:dyDescent="0.25">
      <c r="A64" s="58"/>
      <c r="B64" s="103"/>
      <c r="C64" s="103"/>
      <c r="D64" s="103"/>
      <c r="E64" s="103"/>
      <c r="F64" s="103"/>
      <c r="G64" s="59"/>
      <c r="H64" s="60"/>
      <c r="I64" s="60"/>
    </row>
    <row r="65" spans="1:9" ht="24" customHeight="1" x14ac:dyDescent="0.25">
      <c r="A65" s="55"/>
      <c r="B65" s="99"/>
      <c r="C65" s="99"/>
      <c r="D65" s="99"/>
      <c r="E65" s="99"/>
      <c r="F65" s="99"/>
      <c r="G65" s="61"/>
      <c r="H65" s="62"/>
      <c r="I65" s="62"/>
    </row>
    <row r="66" spans="1:9" ht="0.75" customHeight="1" x14ac:dyDescent="0.25">
      <c r="A66" s="55"/>
      <c r="B66" s="99"/>
      <c r="C66" s="99"/>
      <c r="D66" s="99"/>
      <c r="E66" s="99"/>
      <c r="F66" s="99"/>
      <c r="G66" s="61"/>
      <c r="H66" s="62"/>
      <c r="I66" s="62"/>
    </row>
    <row r="67" spans="1:9" ht="12" customHeight="1" x14ac:dyDescent="0.25">
      <c r="A67" s="107"/>
      <c r="B67" s="103"/>
      <c r="C67" s="103"/>
      <c r="D67" s="103"/>
      <c r="E67" s="103"/>
      <c r="F67" s="103"/>
      <c r="G67" s="104"/>
      <c r="H67" s="93"/>
      <c r="I67" s="93"/>
    </row>
    <row r="68" spans="1:9" ht="11.25" customHeight="1" x14ac:dyDescent="0.25">
      <c r="A68" s="107"/>
      <c r="B68" s="103"/>
      <c r="C68" s="103"/>
      <c r="D68" s="103"/>
      <c r="E68" s="103"/>
      <c r="F68" s="103"/>
      <c r="G68" s="104"/>
      <c r="H68" s="93"/>
      <c r="I68" s="93"/>
    </row>
    <row r="69" spans="1:9" ht="13.5" customHeight="1" x14ac:dyDescent="0.25">
      <c r="A69" s="107"/>
      <c r="B69" s="103"/>
      <c r="C69" s="103"/>
      <c r="D69" s="103"/>
      <c r="E69" s="103"/>
      <c r="F69" s="103"/>
      <c r="G69" s="104"/>
      <c r="H69" s="93"/>
      <c r="I69" s="93"/>
    </row>
    <row r="70" spans="1:9" ht="12" customHeight="1" x14ac:dyDescent="0.25">
      <c r="A70" s="107"/>
      <c r="B70" s="103"/>
      <c r="C70" s="103"/>
      <c r="D70" s="103"/>
      <c r="E70" s="103"/>
      <c r="F70" s="103"/>
      <c r="G70" s="104"/>
      <c r="H70" s="93"/>
      <c r="I70" s="93"/>
    </row>
    <row r="71" spans="1:9" ht="23.25" customHeight="1" x14ac:dyDescent="0.25">
      <c r="A71" s="107"/>
      <c r="B71" s="103"/>
      <c r="C71" s="103"/>
      <c r="D71" s="103"/>
      <c r="E71" s="103"/>
      <c r="F71" s="103"/>
      <c r="G71" s="104"/>
      <c r="H71" s="93"/>
      <c r="I71" s="93"/>
    </row>
    <row r="72" spans="1:9" ht="24" customHeight="1" x14ac:dyDescent="0.25">
      <c r="A72" s="106"/>
      <c r="B72" s="106"/>
      <c r="C72" s="106"/>
      <c r="D72" s="106"/>
      <c r="E72" s="106"/>
      <c r="F72" s="106"/>
      <c r="G72" s="56"/>
      <c r="H72" s="57"/>
      <c r="I72" s="57"/>
    </row>
    <row r="73" spans="1:9" ht="19.5" customHeight="1" x14ac:dyDescent="0.25">
      <c r="A73" s="21"/>
      <c r="B73" s="96"/>
      <c r="C73" s="96"/>
      <c r="D73" s="96"/>
      <c r="E73" s="96"/>
      <c r="F73" s="96"/>
      <c r="G73" s="20"/>
      <c r="H73" s="2"/>
    </row>
    <row r="74" spans="1:9" ht="22.5" customHeight="1" x14ac:dyDescent="0.25">
      <c r="A74" s="20"/>
      <c r="B74" s="20"/>
      <c r="C74" s="20"/>
      <c r="D74" s="20"/>
      <c r="E74" s="20"/>
      <c r="F74" s="20"/>
      <c r="G74" s="20"/>
      <c r="H74" s="2"/>
    </row>
    <row r="75" spans="1:9" ht="12.6" customHeight="1" x14ac:dyDescent="0.25">
      <c r="A75" s="20"/>
      <c r="B75" s="20"/>
      <c r="C75" s="20"/>
      <c r="D75" s="20"/>
      <c r="E75" s="20"/>
      <c r="F75" s="20"/>
      <c r="G75" s="20"/>
      <c r="H75" s="2"/>
    </row>
    <row r="76" spans="1:9" ht="41.25" customHeight="1" x14ac:dyDescent="0.25">
      <c r="A76" s="20"/>
      <c r="B76" s="20"/>
      <c r="C76" s="20"/>
      <c r="D76" s="20"/>
      <c r="E76" s="20"/>
      <c r="F76" s="20"/>
      <c r="G76" s="20"/>
      <c r="H76" s="2"/>
    </row>
    <row r="77" spans="1:9" ht="25.15" customHeight="1" x14ac:dyDescent="0.25">
      <c r="A77" s="20"/>
      <c r="B77" s="20"/>
      <c r="C77" s="20"/>
      <c r="D77" s="20"/>
      <c r="E77" s="20"/>
      <c r="F77" s="20"/>
      <c r="G77" s="20"/>
      <c r="H77" s="2"/>
    </row>
    <row r="78" spans="1:9" ht="57.75" customHeight="1" x14ac:dyDescent="0.25">
      <c r="A78" s="20"/>
      <c r="B78" s="20"/>
      <c r="C78" s="20"/>
      <c r="D78" s="20"/>
      <c r="E78" s="20"/>
      <c r="F78" s="20"/>
      <c r="G78" s="20"/>
      <c r="H78" s="2"/>
    </row>
    <row r="79" spans="1:9" ht="24" customHeight="1" x14ac:dyDescent="0.25">
      <c r="A79" s="20"/>
      <c r="B79" s="20"/>
      <c r="C79" s="20"/>
      <c r="D79" s="20"/>
      <c r="E79" s="20"/>
      <c r="F79" s="20"/>
      <c r="G79" s="20"/>
      <c r="H79" s="2"/>
    </row>
    <row r="80" spans="1:9" ht="54" customHeight="1" x14ac:dyDescent="0.25">
      <c r="A80" s="20"/>
      <c r="B80" s="20"/>
      <c r="C80" s="20"/>
      <c r="D80" s="20"/>
      <c r="E80" s="20"/>
      <c r="F80" s="20"/>
      <c r="G80" s="20"/>
      <c r="H80" s="2"/>
    </row>
    <row r="81" spans="1:9" x14ac:dyDescent="0.25">
      <c r="A81" s="20"/>
      <c r="B81" s="20"/>
      <c r="C81" s="20"/>
      <c r="D81" s="20"/>
      <c r="E81" s="20"/>
      <c r="F81" s="20"/>
      <c r="G81" s="20"/>
    </row>
    <row r="82" spans="1:9" x14ac:dyDescent="0.25">
      <c r="A82" s="20"/>
      <c r="B82" s="20"/>
      <c r="C82" s="20"/>
      <c r="D82" s="20"/>
      <c r="E82" s="20"/>
      <c r="F82" s="20"/>
      <c r="G82" s="20"/>
      <c r="H82" s="2"/>
      <c r="I82" s="2"/>
    </row>
    <row r="83" spans="1:9" x14ac:dyDescent="0.25">
      <c r="A83" s="20"/>
      <c r="B83" s="20"/>
      <c r="C83" s="20"/>
      <c r="D83" s="20"/>
      <c r="E83" s="20"/>
      <c r="F83" s="20"/>
      <c r="G83" s="20"/>
      <c r="H83" s="2"/>
      <c r="I83" s="2"/>
    </row>
  </sheetData>
  <mergeCells count="91">
    <mergeCell ref="B31:F31"/>
    <mergeCell ref="B30:F30"/>
    <mergeCell ref="B36:F36"/>
    <mergeCell ref="B41:F41"/>
    <mergeCell ref="A37:A40"/>
    <mergeCell ref="B37:F40"/>
    <mergeCell ref="A60:A62"/>
    <mergeCell ref="B60:F62"/>
    <mergeCell ref="G60:G62"/>
    <mergeCell ref="A56:A57"/>
    <mergeCell ref="A46:A47"/>
    <mergeCell ref="A48:A49"/>
    <mergeCell ref="P27:V29"/>
    <mergeCell ref="G37:G40"/>
    <mergeCell ref="A58:A59"/>
    <mergeCell ref="B58:F59"/>
    <mergeCell ref="G58:G59"/>
    <mergeCell ref="B50:F50"/>
    <mergeCell ref="A51:A54"/>
    <mergeCell ref="B51:F54"/>
    <mergeCell ref="G51:G54"/>
    <mergeCell ref="B55:F55"/>
    <mergeCell ref="H51:H54"/>
    <mergeCell ref="I51:I54"/>
    <mergeCell ref="H56:H57"/>
    <mergeCell ref="I56:I57"/>
    <mergeCell ref="H58:H59"/>
    <mergeCell ref="I58:I59"/>
    <mergeCell ref="A12:G12"/>
    <mergeCell ref="A14:A15"/>
    <mergeCell ref="B14:F15"/>
    <mergeCell ref="G14:G15"/>
    <mergeCell ref="G13:I13"/>
    <mergeCell ref="B28:F28"/>
    <mergeCell ref="B29:F29"/>
    <mergeCell ref="B32:F32"/>
    <mergeCell ref="B34:F34"/>
    <mergeCell ref="B35:F35"/>
    <mergeCell ref="B33:F33"/>
    <mergeCell ref="B26:F26"/>
    <mergeCell ref="A72:F72"/>
    <mergeCell ref="B73:F73"/>
    <mergeCell ref="A67:A69"/>
    <mergeCell ref="B67:F69"/>
    <mergeCell ref="G67:G69"/>
    <mergeCell ref="A70:A71"/>
    <mergeCell ref="B70:F71"/>
    <mergeCell ref="G70:G71"/>
    <mergeCell ref="B65:F65"/>
    <mergeCell ref="B66:F66"/>
    <mergeCell ref="H48:H49"/>
    <mergeCell ref="I48:I49"/>
    <mergeCell ref="H37:H40"/>
    <mergeCell ref="I37:I40"/>
    <mergeCell ref="H46:H47"/>
    <mergeCell ref="I46:I47"/>
    <mergeCell ref="B56:F57"/>
    <mergeCell ref="G56:G57"/>
    <mergeCell ref="B46:F47"/>
    <mergeCell ref="G46:G47"/>
    <mergeCell ref="B48:F49"/>
    <mergeCell ref="G48:G49"/>
    <mergeCell ref="B63:F63"/>
    <mergeCell ref="B64:F64"/>
    <mergeCell ref="A3:I3"/>
    <mergeCell ref="A4:I4"/>
    <mergeCell ref="A6:I6"/>
    <mergeCell ref="A10:I10"/>
    <mergeCell ref="A11:I11"/>
    <mergeCell ref="A7:I7"/>
    <mergeCell ref="A8:I8"/>
    <mergeCell ref="A9:G9"/>
    <mergeCell ref="H70:H71"/>
    <mergeCell ref="I70:I71"/>
    <mergeCell ref="H60:H62"/>
    <mergeCell ref="I60:I62"/>
    <mergeCell ref="H67:H69"/>
    <mergeCell ref="I67:I69"/>
    <mergeCell ref="B27:F27"/>
    <mergeCell ref="I14:I15"/>
    <mergeCell ref="B16:F16"/>
    <mergeCell ref="B17:F17"/>
    <mergeCell ref="B23:F23"/>
    <mergeCell ref="B24:F24"/>
    <mergeCell ref="B25:F25"/>
    <mergeCell ref="H14:H15"/>
    <mergeCell ref="B18:F18"/>
    <mergeCell ref="B19:F19"/>
    <mergeCell ref="B20:F20"/>
    <mergeCell ref="B21:F21"/>
    <mergeCell ref="B22:F22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tabSelected="1" topLeftCell="A5" workbookViewId="0">
      <selection activeCell="L60" sqref="L60"/>
    </sheetView>
  </sheetViews>
  <sheetFormatPr defaultRowHeight="15" x14ac:dyDescent="0.25"/>
  <cols>
    <col min="1" max="1" width="32.85546875" customWidth="1"/>
    <col min="2" max="3" width="4.140625" customWidth="1"/>
    <col min="4" max="4" width="4.28515625" customWidth="1"/>
    <col min="5" max="5" width="13.28515625" customWidth="1"/>
    <col min="6" max="6" width="5.5703125" customWidth="1"/>
    <col min="7" max="7" width="7.28515625" customWidth="1"/>
    <col min="8" max="8" width="7.140625" customWidth="1"/>
    <col min="9" max="9" width="8" customWidth="1"/>
  </cols>
  <sheetData>
    <row r="1" spans="1:10" hidden="1" x14ac:dyDescent="0.25">
      <c r="A1" s="4"/>
      <c r="B1" s="4"/>
      <c r="C1" s="5"/>
      <c r="D1" s="5"/>
      <c r="E1" s="5"/>
      <c r="F1" s="6"/>
      <c r="G1" s="43"/>
      <c r="H1" s="1"/>
      <c r="I1" s="1"/>
    </row>
    <row r="2" spans="1:10" x14ac:dyDescent="0.25">
      <c r="A2" s="136" t="s">
        <v>149</v>
      </c>
      <c r="B2" s="136"/>
      <c r="C2" s="136"/>
      <c r="D2" s="136"/>
      <c r="E2" s="136"/>
      <c r="F2" s="136"/>
      <c r="G2" s="136"/>
      <c r="H2" s="136"/>
      <c r="I2" s="136"/>
      <c r="J2" s="3"/>
    </row>
    <row r="3" spans="1:10" x14ac:dyDescent="0.25">
      <c r="A3" s="94" t="s">
        <v>55</v>
      </c>
      <c r="B3" s="94"/>
      <c r="C3" s="94"/>
      <c r="D3" s="94"/>
      <c r="E3" s="94"/>
      <c r="F3" s="94"/>
      <c r="G3" s="94"/>
      <c r="H3" s="94"/>
      <c r="I3" s="94"/>
      <c r="J3" s="3"/>
    </row>
    <row r="4" spans="1:10" x14ac:dyDescent="0.25">
      <c r="A4" s="94" t="s">
        <v>108</v>
      </c>
      <c r="B4" s="94"/>
      <c r="C4" s="94"/>
      <c r="D4" s="94"/>
      <c r="E4" s="94"/>
      <c r="F4" s="94"/>
      <c r="G4" s="94"/>
      <c r="H4" s="94"/>
      <c r="I4" s="94"/>
      <c r="J4" s="3"/>
    </row>
    <row r="5" spans="1:10" x14ac:dyDescent="0.25">
      <c r="A5" s="94" t="s">
        <v>76</v>
      </c>
      <c r="B5" s="94"/>
      <c r="C5" s="94"/>
      <c r="D5" s="94"/>
      <c r="E5" s="94"/>
      <c r="F5" s="94"/>
      <c r="G5" s="94"/>
      <c r="H5" s="94"/>
      <c r="I5" s="94"/>
      <c r="J5" s="3"/>
    </row>
    <row r="6" spans="1:10" x14ac:dyDescent="0.25">
      <c r="A6" s="95" t="s">
        <v>178</v>
      </c>
      <c r="B6" s="94"/>
      <c r="C6" s="94"/>
      <c r="D6" s="94"/>
      <c r="E6" s="94"/>
      <c r="F6" s="94"/>
      <c r="G6" s="94"/>
      <c r="H6" s="94"/>
      <c r="I6" s="94"/>
      <c r="J6" s="3"/>
    </row>
    <row r="7" spans="1:10" ht="15" customHeight="1" x14ac:dyDescent="0.25">
      <c r="A7" s="98" t="s">
        <v>190</v>
      </c>
      <c r="B7" s="97"/>
      <c r="C7" s="97"/>
      <c r="D7" s="97"/>
      <c r="E7" s="97"/>
      <c r="F7" s="97"/>
      <c r="G7" s="97"/>
      <c r="H7" s="97"/>
      <c r="I7" s="97"/>
      <c r="J7" s="3"/>
    </row>
    <row r="8" spans="1:10" x14ac:dyDescent="0.25">
      <c r="A8" s="97"/>
      <c r="B8" s="97"/>
      <c r="C8" s="97"/>
      <c r="D8" s="97"/>
      <c r="E8" s="97"/>
      <c r="F8" s="97"/>
      <c r="G8" s="97"/>
      <c r="H8" s="97"/>
      <c r="I8" s="97"/>
      <c r="J8" s="3"/>
    </row>
    <row r="9" spans="1:10" x14ac:dyDescent="0.25">
      <c r="A9" s="131" t="s">
        <v>102</v>
      </c>
      <c r="B9" s="131"/>
      <c r="C9" s="131"/>
      <c r="D9" s="131"/>
      <c r="E9" s="131"/>
      <c r="F9" s="131"/>
      <c r="G9" s="131"/>
      <c r="H9" s="131"/>
      <c r="I9" s="131"/>
      <c r="J9" s="3"/>
    </row>
    <row r="10" spans="1:10" x14ac:dyDescent="0.25">
      <c r="A10" s="132" t="s">
        <v>103</v>
      </c>
      <c r="B10" s="132"/>
      <c r="C10" s="132"/>
      <c r="D10" s="132"/>
      <c r="E10" s="132"/>
      <c r="F10" s="132"/>
      <c r="G10" s="132"/>
      <c r="H10" s="132"/>
      <c r="I10" s="132"/>
    </row>
    <row r="11" spans="1:10" x14ac:dyDescent="0.25">
      <c r="A11" s="108" t="s">
        <v>189</v>
      </c>
      <c r="B11" s="96"/>
      <c r="C11" s="96"/>
      <c r="D11" s="96"/>
      <c r="E11" s="96"/>
      <c r="F11" s="96"/>
      <c r="G11" s="96"/>
      <c r="H11" s="96"/>
      <c r="I11" s="96"/>
    </row>
    <row r="12" spans="1:10" ht="13.5" customHeight="1" x14ac:dyDescent="0.25">
      <c r="A12" s="96"/>
      <c r="B12" s="96"/>
      <c r="C12" s="96"/>
      <c r="D12" s="96"/>
      <c r="E12" s="96"/>
      <c r="F12" s="96"/>
      <c r="G12" s="96"/>
      <c r="H12" s="96"/>
      <c r="I12" s="96"/>
    </row>
    <row r="13" spans="1:10" x14ac:dyDescent="0.25">
      <c r="A13" s="133" t="s">
        <v>0</v>
      </c>
      <c r="B13" s="133"/>
      <c r="C13" s="133"/>
      <c r="D13" s="133"/>
      <c r="E13" s="133"/>
      <c r="F13" s="133"/>
      <c r="G13" s="133"/>
      <c r="H13" s="25"/>
      <c r="I13" s="25"/>
    </row>
    <row r="14" spans="1:10" ht="15" customHeight="1" x14ac:dyDescent="0.25">
      <c r="A14" s="90" t="s">
        <v>1</v>
      </c>
      <c r="B14" s="134" t="s">
        <v>91</v>
      </c>
      <c r="C14" s="127" t="s">
        <v>2</v>
      </c>
      <c r="D14" s="127" t="s">
        <v>3</v>
      </c>
      <c r="E14" s="127" t="s">
        <v>4</v>
      </c>
      <c r="F14" s="127" t="s">
        <v>5</v>
      </c>
      <c r="G14" s="128" t="s">
        <v>183</v>
      </c>
      <c r="H14" s="130" t="s">
        <v>104</v>
      </c>
      <c r="I14" s="130" t="s">
        <v>105</v>
      </c>
    </row>
    <row r="15" spans="1:10" ht="21.6" customHeight="1" x14ac:dyDescent="0.25">
      <c r="A15" s="90"/>
      <c r="B15" s="135"/>
      <c r="C15" s="127"/>
      <c r="D15" s="127"/>
      <c r="E15" s="127"/>
      <c r="F15" s="127"/>
      <c r="G15" s="129"/>
      <c r="H15" s="130"/>
      <c r="I15" s="130"/>
    </row>
    <row r="16" spans="1:10" ht="12" customHeight="1" x14ac:dyDescent="0.25">
      <c r="A16" s="44">
        <v>1</v>
      </c>
      <c r="B16" s="44">
        <v>2</v>
      </c>
      <c r="C16" s="45" t="s">
        <v>87</v>
      </c>
      <c r="D16" s="45" t="s">
        <v>88</v>
      </c>
      <c r="E16" s="45" t="s">
        <v>89</v>
      </c>
      <c r="F16" s="45" t="s">
        <v>90</v>
      </c>
      <c r="G16" s="7">
        <v>7</v>
      </c>
      <c r="H16" s="7">
        <v>8</v>
      </c>
      <c r="I16" s="7">
        <v>9</v>
      </c>
    </row>
    <row r="17" spans="1:24" ht="12" customHeight="1" x14ac:dyDescent="0.25">
      <c r="A17" s="8" t="s">
        <v>6</v>
      </c>
      <c r="B17" s="8">
        <v>977</v>
      </c>
      <c r="C17" s="9" t="s">
        <v>7</v>
      </c>
      <c r="D17" s="9" t="s">
        <v>8</v>
      </c>
      <c r="E17" s="9"/>
      <c r="F17" s="9" t="s">
        <v>9</v>
      </c>
      <c r="G17" s="33">
        <v>2697</v>
      </c>
      <c r="H17" s="33">
        <v>2207</v>
      </c>
      <c r="I17" s="33">
        <v>490</v>
      </c>
      <c r="J17" s="2"/>
    </row>
    <row r="18" spans="1:24" ht="58.5" customHeight="1" x14ac:dyDescent="0.25">
      <c r="A18" s="13" t="s">
        <v>10</v>
      </c>
      <c r="B18" s="8">
        <v>977</v>
      </c>
      <c r="C18" s="15" t="s">
        <v>7</v>
      </c>
      <c r="D18" s="15" t="s">
        <v>11</v>
      </c>
      <c r="E18" s="18" t="s">
        <v>57</v>
      </c>
      <c r="F18" s="16" t="s">
        <v>113</v>
      </c>
      <c r="G18" s="34">
        <v>70</v>
      </c>
      <c r="H18" s="34">
        <v>56</v>
      </c>
      <c r="I18" s="33">
        <f t="shared" ref="I18:I61" si="0">G18-H18</f>
        <v>14</v>
      </c>
      <c r="J18" s="2"/>
    </row>
    <row r="19" spans="1:24" ht="34.15" customHeight="1" x14ac:dyDescent="0.25">
      <c r="A19" s="17" t="s">
        <v>150</v>
      </c>
      <c r="B19" s="8">
        <v>977</v>
      </c>
      <c r="C19" s="18" t="s">
        <v>7</v>
      </c>
      <c r="D19" s="18" t="s">
        <v>11</v>
      </c>
      <c r="E19" s="18" t="s">
        <v>57</v>
      </c>
      <c r="F19" s="72" t="s">
        <v>113</v>
      </c>
      <c r="G19" s="35">
        <v>70</v>
      </c>
      <c r="H19" s="35">
        <v>56</v>
      </c>
      <c r="I19" s="33">
        <f t="shared" si="0"/>
        <v>14</v>
      </c>
      <c r="J19" s="2"/>
    </row>
    <row r="20" spans="1:24" ht="81.75" customHeight="1" x14ac:dyDescent="0.25">
      <c r="A20" s="39" t="s">
        <v>13</v>
      </c>
      <c r="B20" s="8">
        <v>977</v>
      </c>
      <c r="C20" s="18" t="s">
        <v>7</v>
      </c>
      <c r="D20" s="18" t="s">
        <v>11</v>
      </c>
      <c r="E20" s="18" t="s">
        <v>57</v>
      </c>
      <c r="F20" s="18" t="s">
        <v>14</v>
      </c>
      <c r="G20" s="35">
        <v>70</v>
      </c>
      <c r="H20" s="35">
        <v>56</v>
      </c>
      <c r="I20" s="33">
        <f t="shared" si="0"/>
        <v>14</v>
      </c>
      <c r="J20" s="2"/>
    </row>
    <row r="21" spans="1:24" ht="23.45" customHeight="1" x14ac:dyDescent="0.25">
      <c r="A21" s="39" t="s">
        <v>15</v>
      </c>
      <c r="B21" s="8">
        <v>977</v>
      </c>
      <c r="C21" s="18" t="s">
        <v>7</v>
      </c>
      <c r="D21" s="18" t="s">
        <v>11</v>
      </c>
      <c r="E21" s="18" t="s">
        <v>58</v>
      </c>
      <c r="F21" s="72" t="s">
        <v>151</v>
      </c>
      <c r="G21" s="35">
        <v>70</v>
      </c>
      <c r="H21" s="35">
        <v>56</v>
      </c>
      <c r="I21" s="33">
        <f t="shared" si="0"/>
        <v>14</v>
      </c>
      <c r="J21" s="2"/>
    </row>
    <row r="22" spans="1:24" ht="24.75" customHeight="1" x14ac:dyDescent="0.25">
      <c r="A22" s="39" t="s">
        <v>19</v>
      </c>
      <c r="B22" s="8">
        <v>977</v>
      </c>
      <c r="C22" s="18" t="s">
        <v>7</v>
      </c>
      <c r="D22" s="18" t="s">
        <v>11</v>
      </c>
      <c r="E22" s="18" t="s">
        <v>58</v>
      </c>
      <c r="F22" s="72" t="s">
        <v>152</v>
      </c>
      <c r="G22" s="35">
        <v>70</v>
      </c>
      <c r="H22" s="35">
        <v>56</v>
      </c>
      <c r="I22" s="33">
        <f t="shared" si="0"/>
        <v>14</v>
      </c>
      <c r="J22" s="2"/>
    </row>
    <row r="23" spans="1:24" ht="82.5" customHeight="1" x14ac:dyDescent="0.25">
      <c r="A23" s="73" t="s">
        <v>153</v>
      </c>
      <c r="B23" s="8">
        <v>977</v>
      </c>
      <c r="C23" s="15" t="s">
        <v>7</v>
      </c>
      <c r="D23" s="15" t="s">
        <v>22</v>
      </c>
      <c r="E23" s="16" t="s">
        <v>154</v>
      </c>
      <c r="F23" s="16" t="s">
        <v>113</v>
      </c>
      <c r="G23" s="34">
        <v>2626</v>
      </c>
      <c r="H23" s="34">
        <v>2151</v>
      </c>
      <c r="I23" s="34">
        <v>1437</v>
      </c>
      <c r="J23" s="2"/>
    </row>
    <row r="24" spans="1:24" ht="32.25" customHeight="1" x14ac:dyDescent="0.25">
      <c r="A24" s="73" t="s">
        <v>156</v>
      </c>
      <c r="B24" s="8">
        <v>977</v>
      </c>
      <c r="C24" s="16" t="s">
        <v>7</v>
      </c>
      <c r="D24" s="16" t="s">
        <v>22</v>
      </c>
      <c r="E24" s="16" t="s">
        <v>157</v>
      </c>
      <c r="F24" s="16" t="s">
        <v>158</v>
      </c>
      <c r="G24" s="80">
        <v>688</v>
      </c>
      <c r="H24" s="80">
        <v>622</v>
      </c>
      <c r="I24" s="33">
        <f t="shared" si="0"/>
        <v>66</v>
      </c>
      <c r="J24" s="2"/>
    </row>
    <row r="25" spans="1:24" ht="36.75" customHeight="1" x14ac:dyDescent="0.25">
      <c r="A25" s="17" t="s">
        <v>155</v>
      </c>
      <c r="B25" s="8">
        <v>977</v>
      </c>
      <c r="C25" s="18" t="s">
        <v>7</v>
      </c>
      <c r="D25" s="18" t="s">
        <v>22</v>
      </c>
      <c r="E25" s="72" t="s">
        <v>62</v>
      </c>
      <c r="F25" s="72" t="s">
        <v>159</v>
      </c>
      <c r="G25" s="35">
        <v>528</v>
      </c>
      <c r="H25" s="35">
        <v>477</v>
      </c>
      <c r="I25" s="33">
        <f t="shared" si="0"/>
        <v>51</v>
      </c>
      <c r="J25" s="2"/>
    </row>
    <row r="26" spans="1:24" ht="36.75" customHeight="1" x14ac:dyDescent="0.25">
      <c r="A26" s="17" t="s">
        <v>167</v>
      </c>
      <c r="B26" s="8">
        <v>977</v>
      </c>
      <c r="C26" s="72" t="s">
        <v>7</v>
      </c>
      <c r="D26" s="72" t="s">
        <v>22</v>
      </c>
      <c r="E26" s="72" t="s">
        <v>63</v>
      </c>
      <c r="F26" s="72" t="s">
        <v>168</v>
      </c>
      <c r="G26" s="71">
        <v>160</v>
      </c>
      <c r="H26" s="71">
        <v>145</v>
      </c>
      <c r="I26" s="33">
        <f t="shared" si="0"/>
        <v>15</v>
      </c>
      <c r="J26" s="2"/>
    </row>
    <row r="27" spans="1:24" ht="15" customHeight="1" x14ac:dyDescent="0.25">
      <c r="A27" s="39" t="s">
        <v>23</v>
      </c>
      <c r="B27" s="8">
        <v>977</v>
      </c>
      <c r="C27" s="18" t="s">
        <v>7</v>
      </c>
      <c r="D27" s="18" t="s">
        <v>22</v>
      </c>
      <c r="E27" s="18" t="s">
        <v>59</v>
      </c>
      <c r="F27" s="18"/>
      <c r="G27" s="35">
        <v>1512</v>
      </c>
      <c r="H27" s="35">
        <v>1281</v>
      </c>
      <c r="I27" s="33">
        <f t="shared" si="0"/>
        <v>231</v>
      </c>
      <c r="J27" s="2"/>
      <c r="R27" s="120"/>
      <c r="S27" s="120"/>
      <c r="T27" s="120"/>
      <c r="U27" s="120"/>
      <c r="V27" s="120"/>
      <c r="W27" s="120"/>
      <c r="X27" s="120"/>
    </row>
    <row r="28" spans="1:24" ht="54.6" customHeight="1" x14ac:dyDescent="0.25">
      <c r="A28" s="39" t="s">
        <v>13</v>
      </c>
      <c r="B28" s="8">
        <v>977</v>
      </c>
      <c r="C28" s="18" t="s">
        <v>7</v>
      </c>
      <c r="D28" s="18" t="s">
        <v>22</v>
      </c>
      <c r="E28" s="18" t="s">
        <v>60</v>
      </c>
      <c r="F28" s="18" t="s">
        <v>14</v>
      </c>
      <c r="G28" s="35">
        <v>1512</v>
      </c>
      <c r="H28" s="35">
        <v>1281</v>
      </c>
      <c r="I28" s="33">
        <f t="shared" si="0"/>
        <v>231</v>
      </c>
      <c r="J28" s="2"/>
      <c r="R28" s="120"/>
      <c r="S28" s="120"/>
      <c r="T28" s="120"/>
      <c r="U28" s="120"/>
      <c r="V28" s="120"/>
      <c r="W28" s="120"/>
      <c r="X28" s="120"/>
    </row>
    <row r="29" spans="1:24" ht="24.75" customHeight="1" x14ac:dyDescent="0.25">
      <c r="A29" s="39" t="s">
        <v>15</v>
      </c>
      <c r="B29" s="8">
        <v>977</v>
      </c>
      <c r="C29" s="18" t="s">
        <v>7</v>
      </c>
      <c r="D29" s="18" t="s">
        <v>22</v>
      </c>
      <c r="E29" s="18" t="s">
        <v>60</v>
      </c>
      <c r="F29" s="72" t="s">
        <v>151</v>
      </c>
      <c r="G29" s="35">
        <v>1512</v>
      </c>
      <c r="H29" s="35">
        <v>1281</v>
      </c>
      <c r="I29" s="33">
        <f t="shared" si="0"/>
        <v>231</v>
      </c>
      <c r="J29" s="2"/>
      <c r="R29" s="120"/>
      <c r="S29" s="120"/>
      <c r="T29" s="120"/>
      <c r="U29" s="120"/>
      <c r="V29" s="120"/>
      <c r="W29" s="120"/>
      <c r="X29" s="120"/>
    </row>
    <row r="30" spans="1:24" ht="12.6" customHeight="1" x14ac:dyDescent="0.25">
      <c r="A30" s="39" t="s">
        <v>17</v>
      </c>
      <c r="B30" s="8">
        <v>977</v>
      </c>
      <c r="C30" s="18" t="s">
        <v>7</v>
      </c>
      <c r="D30" s="18" t="s">
        <v>22</v>
      </c>
      <c r="E30" s="18" t="s">
        <v>60</v>
      </c>
      <c r="F30" s="72" t="s">
        <v>159</v>
      </c>
      <c r="G30" s="34">
        <v>1512</v>
      </c>
      <c r="H30" s="34">
        <v>1281</v>
      </c>
      <c r="I30" s="33">
        <f t="shared" si="0"/>
        <v>231</v>
      </c>
      <c r="J30" s="2"/>
    </row>
    <row r="31" spans="1:24" ht="25.5" customHeight="1" x14ac:dyDescent="0.25">
      <c r="A31" s="39" t="s">
        <v>24</v>
      </c>
      <c r="B31" s="8">
        <v>977</v>
      </c>
      <c r="C31" s="18" t="s">
        <v>7</v>
      </c>
      <c r="D31" s="18" t="s">
        <v>22</v>
      </c>
      <c r="E31" s="18" t="s">
        <v>61</v>
      </c>
      <c r="F31" s="72" t="s">
        <v>113</v>
      </c>
      <c r="G31" s="34">
        <v>426</v>
      </c>
      <c r="H31" s="34">
        <v>248</v>
      </c>
      <c r="I31" s="33">
        <f t="shared" si="0"/>
        <v>178</v>
      </c>
      <c r="J31" s="2"/>
    </row>
    <row r="32" spans="1:24" ht="22.15" customHeight="1" x14ac:dyDescent="0.25">
      <c r="A32" s="39" t="s">
        <v>26</v>
      </c>
      <c r="B32" s="8">
        <v>977</v>
      </c>
      <c r="C32" s="18" t="s">
        <v>7</v>
      </c>
      <c r="D32" s="18" t="s">
        <v>22</v>
      </c>
      <c r="E32" s="18" t="s">
        <v>61</v>
      </c>
      <c r="F32" s="72" t="s">
        <v>27</v>
      </c>
      <c r="G32" s="35">
        <v>283</v>
      </c>
      <c r="H32" s="35">
        <v>109</v>
      </c>
      <c r="I32" s="33">
        <f t="shared" si="0"/>
        <v>174</v>
      </c>
      <c r="J32" s="2"/>
    </row>
    <row r="33" spans="1:10" ht="39" customHeight="1" x14ac:dyDescent="0.25">
      <c r="A33" s="39" t="s">
        <v>28</v>
      </c>
      <c r="B33" s="8">
        <v>977</v>
      </c>
      <c r="C33" s="18" t="s">
        <v>7</v>
      </c>
      <c r="D33" s="18" t="s">
        <v>22</v>
      </c>
      <c r="E33" s="18" t="s">
        <v>61</v>
      </c>
      <c r="F33" s="18" t="s">
        <v>29</v>
      </c>
      <c r="G33" s="35">
        <v>76</v>
      </c>
      <c r="H33" s="35">
        <v>31</v>
      </c>
      <c r="I33" s="33">
        <f>G33-H33</f>
        <v>45</v>
      </c>
      <c r="J33" s="2"/>
    </row>
    <row r="34" spans="1:10" ht="22.9" customHeight="1" x14ac:dyDescent="0.25">
      <c r="A34" s="39" t="s">
        <v>30</v>
      </c>
      <c r="B34" s="8">
        <v>977</v>
      </c>
      <c r="C34" s="18" t="s">
        <v>7</v>
      </c>
      <c r="D34" s="18" t="s">
        <v>22</v>
      </c>
      <c r="E34" s="18" t="s">
        <v>61</v>
      </c>
      <c r="F34" s="18" t="s">
        <v>31</v>
      </c>
      <c r="G34" s="35">
        <v>43</v>
      </c>
      <c r="H34" s="35">
        <v>43</v>
      </c>
      <c r="I34" s="33">
        <f t="shared" si="0"/>
        <v>0</v>
      </c>
      <c r="J34" s="2"/>
    </row>
    <row r="35" spans="1:10" ht="12.6" customHeight="1" x14ac:dyDescent="0.25">
      <c r="A35" s="39" t="s">
        <v>32</v>
      </c>
      <c r="B35" s="8">
        <v>977</v>
      </c>
      <c r="C35" s="18" t="s">
        <v>7</v>
      </c>
      <c r="D35" s="18" t="s">
        <v>22</v>
      </c>
      <c r="E35" s="18" t="s">
        <v>61</v>
      </c>
      <c r="F35" s="72" t="s">
        <v>33</v>
      </c>
      <c r="G35" s="34">
        <v>143</v>
      </c>
      <c r="H35" s="34">
        <v>139</v>
      </c>
      <c r="I35" s="33">
        <f t="shared" si="0"/>
        <v>4</v>
      </c>
      <c r="J35" s="2"/>
    </row>
    <row r="36" spans="1:10" ht="34.5" customHeight="1" x14ac:dyDescent="0.25">
      <c r="A36" s="39" t="s">
        <v>34</v>
      </c>
      <c r="B36" s="8">
        <v>977</v>
      </c>
      <c r="C36" s="18" t="s">
        <v>7</v>
      </c>
      <c r="D36" s="18" t="s">
        <v>22</v>
      </c>
      <c r="E36" s="18" t="s">
        <v>61</v>
      </c>
      <c r="F36" s="18" t="s">
        <v>112</v>
      </c>
      <c r="G36" s="34">
        <v>143</v>
      </c>
      <c r="H36" s="34">
        <v>139</v>
      </c>
      <c r="I36" s="33">
        <f t="shared" si="0"/>
        <v>4</v>
      </c>
      <c r="J36" s="2"/>
    </row>
    <row r="37" spans="1:10" ht="36" customHeight="1" x14ac:dyDescent="0.25">
      <c r="A37" s="39" t="s">
        <v>34</v>
      </c>
      <c r="B37" s="8">
        <v>977</v>
      </c>
      <c r="C37" s="18" t="s">
        <v>7</v>
      </c>
      <c r="D37" s="18" t="s">
        <v>22</v>
      </c>
      <c r="E37" s="18" t="s">
        <v>61</v>
      </c>
      <c r="F37" s="18" t="s">
        <v>36</v>
      </c>
      <c r="G37" s="35">
        <v>140</v>
      </c>
      <c r="H37" s="35">
        <v>138</v>
      </c>
      <c r="I37" s="33">
        <f>G37-H37</f>
        <v>2</v>
      </c>
      <c r="J37" s="2"/>
    </row>
    <row r="38" spans="1:10" ht="51.75" customHeight="1" x14ac:dyDescent="0.25">
      <c r="A38" s="13" t="s">
        <v>64</v>
      </c>
      <c r="B38" s="8">
        <v>977</v>
      </c>
      <c r="C38" s="15" t="s">
        <v>7</v>
      </c>
      <c r="D38" s="15" t="s">
        <v>65</v>
      </c>
      <c r="E38" s="15" t="s">
        <v>66</v>
      </c>
      <c r="F38" s="15"/>
      <c r="G38" s="34">
        <v>1</v>
      </c>
      <c r="H38" s="34">
        <v>0</v>
      </c>
      <c r="I38" s="33">
        <f t="shared" si="0"/>
        <v>1</v>
      </c>
      <c r="J38" s="2"/>
    </row>
    <row r="39" spans="1:10" ht="29.25" customHeight="1" x14ac:dyDescent="0.25">
      <c r="A39" s="39" t="s">
        <v>24</v>
      </c>
      <c r="B39" s="8">
        <v>977</v>
      </c>
      <c r="C39" s="18" t="s">
        <v>7</v>
      </c>
      <c r="D39" s="18" t="s">
        <v>65</v>
      </c>
      <c r="E39" s="18" t="s">
        <v>66</v>
      </c>
      <c r="F39" s="18" t="s">
        <v>25</v>
      </c>
      <c r="G39" s="35">
        <v>1</v>
      </c>
      <c r="H39" s="35">
        <v>0</v>
      </c>
      <c r="I39" s="33">
        <f t="shared" si="0"/>
        <v>1</v>
      </c>
      <c r="J39" s="2"/>
    </row>
    <row r="40" spans="1:10" ht="27" customHeight="1" x14ac:dyDescent="0.25">
      <c r="A40" s="39" t="s">
        <v>26</v>
      </c>
      <c r="B40" s="8">
        <v>977</v>
      </c>
      <c r="C40" s="18" t="s">
        <v>7</v>
      </c>
      <c r="D40" s="18" t="s">
        <v>65</v>
      </c>
      <c r="E40" s="18" t="s">
        <v>66</v>
      </c>
      <c r="F40" s="18" t="s">
        <v>27</v>
      </c>
      <c r="G40" s="35">
        <v>1</v>
      </c>
      <c r="H40" s="35">
        <v>0</v>
      </c>
      <c r="I40" s="33">
        <f t="shared" si="0"/>
        <v>1</v>
      </c>
      <c r="J40" s="2"/>
    </row>
    <row r="41" spans="1:10" ht="32.25" customHeight="1" x14ac:dyDescent="0.25">
      <c r="A41" s="39" t="s">
        <v>48</v>
      </c>
      <c r="B41" s="8">
        <v>977</v>
      </c>
      <c r="C41" s="18" t="s">
        <v>7</v>
      </c>
      <c r="D41" s="18" t="s">
        <v>65</v>
      </c>
      <c r="E41" s="18" t="s">
        <v>66</v>
      </c>
      <c r="F41" s="18" t="s">
        <v>31</v>
      </c>
      <c r="G41" s="35">
        <v>1</v>
      </c>
      <c r="H41" s="35">
        <v>0</v>
      </c>
      <c r="I41" s="33">
        <f t="shared" si="0"/>
        <v>1</v>
      </c>
      <c r="J41" s="2"/>
    </row>
    <row r="42" spans="1:10" ht="12.6" customHeight="1" x14ac:dyDescent="0.25">
      <c r="A42" s="13" t="s">
        <v>40</v>
      </c>
      <c r="B42" s="8">
        <v>977</v>
      </c>
      <c r="C42" s="15" t="s">
        <v>41</v>
      </c>
      <c r="D42" s="15" t="s">
        <v>8</v>
      </c>
      <c r="E42" s="16" t="s">
        <v>154</v>
      </c>
      <c r="F42" s="16" t="s">
        <v>113</v>
      </c>
      <c r="G42" s="34">
        <v>152.9</v>
      </c>
      <c r="H42" s="34">
        <v>105</v>
      </c>
      <c r="I42" s="33">
        <f t="shared" si="0"/>
        <v>47.900000000000006</v>
      </c>
      <c r="J42" s="2"/>
    </row>
    <row r="43" spans="1:10" ht="27" customHeight="1" x14ac:dyDescent="0.25">
      <c r="A43" s="39" t="s">
        <v>42</v>
      </c>
      <c r="B43" s="8">
        <v>977</v>
      </c>
      <c r="C43" s="18" t="s">
        <v>41</v>
      </c>
      <c r="D43" s="18" t="s">
        <v>11</v>
      </c>
      <c r="E43" s="72" t="s">
        <v>154</v>
      </c>
      <c r="F43" s="72" t="s">
        <v>113</v>
      </c>
      <c r="G43" s="35">
        <v>152.9</v>
      </c>
      <c r="H43" s="35">
        <v>105</v>
      </c>
      <c r="I43" s="33">
        <f t="shared" si="0"/>
        <v>47.900000000000006</v>
      </c>
      <c r="J43" s="2"/>
    </row>
    <row r="44" spans="1:10" ht="51" customHeight="1" x14ac:dyDescent="0.25">
      <c r="A44" s="39" t="s">
        <v>43</v>
      </c>
      <c r="B44" s="8">
        <v>977</v>
      </c>
      <c r="C44" s="18" t="s">
        <v>41</v>
      </c>
      <c r="D44" s="18" t="s">
        <v>11</v>
      </c>
      <c r="E44" s="18" t="s">
        <v>68</v>
      </c>
      <c r="F44" s="72" t="s">
        <v>113</v>
      </c>
      <c r="G44" s="35">
        <v>152.9</v>
      </c>
      <c r="H44" s="35">
        <v>105</v>
      </c>
      <c r="I44" s="33">
        <f t="shared" si="0"/>
        <v>47.900000000000006</v>
      </c>
      <c r="J44" s="2"/>
    </row>
    <row r="45" spans="1:10" ht="55.9" customHeight="1" x14ac:dyDescent="0.25">
      <c r="A45" s="39" t="s">
        <v>13</v>
      </c>
      <c r="B45" s="8">
        <v>977</v>
      </c>
      <c r="C45" s="18" t="s">
        <v>41</v>
      </c>
      <c r="D45" s="18" t="s">
        <v>11</v>
      </c>
      <c r="E45" s="18" t="s">
        <v>68</v>
      </c>
      <c r="F45" s="18" t="s">
        <v>113</v>
      </c>
      <c r="G45" s="35">
        <v>152.9</v>
      </c>
      <c r="H45" s="35">
        <v>105</v>
      </c>
      <c r="I45" s="33">
        <f t="shared" si="0"/>
        <v>47.900000000000006</v>
      </c>
      <c r="J45" s="2"/>
    </row>
    <row r="46" spans="1:10" ht="25.15" customHeight="1" x14ac:dyDescent="0.25">
      <c r="A46" s="39" t="s">
        <v>15</v>
      </c>
      <c r="B46" s="8">
        <v>977</v>
      </c>
      <c r="C46" s="18" t="s">
        <v>41</v>
      </c>
      <c r="D46" s="18" t="s">
        <v>11</v>
      </c>
      <c r="E46" s="18" t="s">
        <v>68</v>
      </c>
      <c r="F46" s="18" t="s">
        <v>16</v>
      </c>
      <c r="G46" s="35">
        <v>144.5</v>
      </c>
      <c r="H46" s="35">
        <v>105</v>
      </c>
      <c r="I46" s="33">
        <f t="shared" si="0"/>
        <v>39.5</v>
      </c>
      <c r="J46" s="2"/>
    </row>
    <row r="47" spans="1:10" ht="31.5" customHeight="1" x14ac:dyDescent="0.25">
      <c r="A47" s="39" t="s">
        <v>17</v>
      </c>
      <c r="B47" s="8">
        <v>977</v>
      </c>
      <c r="C47" s="18" t="s">
        <v>41</v>
      </c>
      <c r="D47" s="18" t="s">
        <v>11</v>
      </c>
      <c r="E47" s="18" t="s">
        <v>68</v>
      </c>
      <c r="F47" s="18" t="s">
        <v>18</v>
      </c>
      <c r="G47" s="35">
        <v>144.5</v>
      </c>
      <c r="H47" s="35">
        <v>80</v>
      </c>
      <c r="I47" s="33">
        <f t="shared" si="0"/>
        <v>64.5</v>
      </c>
      <c r="J47" s="2"/>
    </row>
    <row r="48" spans="1:10" ht="31.5" customHeight="1" x14ac:dyDescent="0.25">
      <c r="A48" s="17" t="s">
        <v>173</v>
      </c>
      <c r="B48" s="8">
        <v>977</v>
      </c>
      <c r="C48" s="72" t="s">
        <v>41</v>
      </c>
      <c r="D48" s="72" t="s">
        <v>11</v>
      </c>
      <c r="E48" s="72" t="s">
        <v>174</v>
      </c>
      <c r="F48" s="72" t="s">
        <v>31</v>
      </c>
      <c r="G48" s="78">
        <v>8.4</v>
      </c>
      <c r="H48" s="78">
        <v>0</v>
      </c>
      <c r="I48" s="33">
        <f t="shared" si="0"/>
        <v>8.4</v>
      </c>
      <c r="J48" s="2"/>
    </row>
    <row r="49" spans="1:10" ht="31.5" customHeight="1" x14ac:dyDescent="0.25">
      <c r="A49" s="17" t="s">
        <v>118</v>
      </c>
      <c r="B49" s="8">
        <v>977</v>
      </c>
      <c r="C49" s="72" t="s">
        <v>41</v>
      </c>
      <c r="D49" s="72" t="s">
        <v>11</v>
      </c>
      <c r="E49" s="72" t="s">
        <v>160</v>
      </c>
      <c r="F49" s="72" t="s">
        <v>31</v>
      </c>
      <c r="G49" s="63">
        <v>8.4</v>
      </c>
      <c r="H49" s="63">
        <v>0</v>
      </c>
      <c r="I49" s="33">
        <f t="shared" si="0"/>
        <v>8.4</v>
      </c>
      <c r="J49" s="2"/>
    </row>
    <row r="50" spans="1:10" ht="33.75" customHeight="1" x14ac:dyDescent="0.25">
      <c r="A50" s="13" t="s">
        <v>44</v>
      </c>
      <c r="B50" s="8">
        <v>977</v>
      </c>
      <c r="C50" s="15" t="s">
        <v>11</v>
      </c>
      <c r="D50" s="15" t="s">
        <v>8</v>
      </c>
      <c r="E50" s="16" t="s">
        <v>154</v>
      </c>
      <c r="F50" s="16" t="s">
        <v>113</v>
      </c>
      <c r="G50" s="34">
        <v>18</v>
      </c>
      <c r="H50" s="34">
        <v>10</v>
      </c>
      <c r="I50" s="33">
        <f t="shared" si="0"/>
        <v>8</v>
      </c>
      <c r="J50" s="2"/>
    </row>
    <row r="51" spans="1:10" ht="44.25" customHeight="1" x14ac:dyDescent="0.25">
      <c r="A51" s="39" t="s">
        <v>45</v>
      </c>
      <c r="B51" s="8">
        <v>977</v>
      </c>
      <c r="C51" s="18" t="s">
        <v>11</v>
      </c>
      <c r="D51" s="18" t="s">
        <v>46</v>
      </c>
      <c r="E51" s="72" t="s">
        <v>154</v>
      </c>
      <c r="F51" s="72" t="s">
        <v>113</v>
      </c>
      <c r="G51" s="35">
        <v>18</v>
      </c>
      <c r="H51" s="35">
        <v>10</v>
      </c>
      <c r="I51" s="33">
        <f t="shared" si="0"/>
        <v>8</v>
      </c>
      <c r="J51" s="2"/>
    </row>
    <row r="52" spans="1:10" ht="48" customHeight="1" x14ac:dyDescent="0.25">
      <c r="A52" s="39" t="s">
        <v>47</v>
      </c>
      <c r="B52" s="8">
        <v>977</v>
      </c>
      <c r="C52" s="18" t="s">
        <v>11</v>
      </c>
      <c r="D52" s="18" t="s">
        <v>46</v>
      </c>
      <c r="E52" s="18" t="s">
        <v>69</v>
      </c>
      <c r="F52" s="72" t="s">
        <v>113</v>
      </c>
      <c r="G52" s="35">
        <v>18</v>
      </c>
      <c r="H52" s="35">
        <v>10</v>
      </c>
      <c r="I52" s="33">
        <f t="shared" si="0"/>
        <v>8</v>
      </c>
      <c r="J52" s="2"/>
    </row>
    <row r="53" spans="1:10" ht="27" customHeight="1" x14ac:dyDescent="0.25">
      <c r="A53" s="39" t="s">
        <v>24</v>
      </c>
      <c r="B53" s="8">
        <v>977</v>
      </c>
      <c r="C53" s="18" t="s">
        <v>11</v>
      </c>
      <c r="D53" s="18" t="s">
        <v>46</v>
      </c>
      <c r="E53" s="18" t="s">
        <v>69</v>
      </c>
      <c r="F53" s="18" t="s">
        <v>25</v>
      </c>
      <c r="G53" s="35">
        <v>18</v>
      </c>
      <c r="H53" s="35">
        <v>10</v>
      </c>
      <c r="I53" s="33">
        <f t="shared" si="0"/>
        <v>8</v>
      </c>
      <c r="J53" s="2"/>
    </row>
    <row r="54" spans="1:10" ht="27" customHeight="1" x14ac:dyDescent="0.25">
      <c r="A54" s="39" t="s">
        <v>26</v>
      </c>
      <c r="B54" s="8">
        <v>977</v>
      </c>
      <c r="C54" s="18" t="s">
        <v>11</v>
      </c>
      <c r="D54" s="18" t="s">
        <v>46</v>
      </c>
      <c r="E54" s="18" t="s">
        <v>69</v>
      </c>
      <c r="F54" s="18" t="s">
        <v>27</v>
      </c>
      <c r="G54" s="35">
        <v>18</v>
      </c>
      <c r="H54" s="35">
        <v>10</v>
      </c>
      <c r="I54" s="33">
        <f t="shared" si="0"/>
        <v>8</v>
      </c>
      <c r="J54" s="2"/>
    </row>
    <row r="55" spans="1:10" ht="27" customHeight="1" x14ac:dyDescent="0.25">
      <c r="A55" s="39" t="s">
        <v>48</v>
      </c>
      <c r="B55" s="8">
        <v>977</v>
      </c>
      <c r="C55" s="18" t="s">
        <v>11</v>
      </c>
      <c r="D55" s="18" t="s">
        <v>46</v>
      </c>
      <c r="E55" s="18" t="s">
        <v>69</v>
      </c>
      <c r="F55" s="18" t="s">
        <v>31</v>
      </c>
      <c r="G55" s="35">
        <v>18</v>
      </c>
      <c r="H55" s="35">
        <v>10</v>
      </c>
      <c r="I55" s="33">
        <f>G55-H55</f>
        <v>8</v>
      </c>
      <c r="J55" s="2"/>
    </row>
    <row r="56" spans="1:10" ht="27.75" customHeight="1" x14ac:dyDescent="0.25">
      <c r="A56" s="79" t="s">
        <v>177</v>
      </c>
      <c r="B56" s="79">
        <v>977</v>
      </c>
      <c r="C56" s="79" t="s">
        <v>175</v>
      </c>
      <c r="D56" s="79" t="s">
        <v>176</v>
      </c>
      <c r="E56" s="79" t="s">
        <v>69</v>
      </c>
      <c r="F56" s="79">
        <v>244</v>
      </c>
      <c r="G56" s="79">
        <v>0</v>
      </c>
      <c r="H56" s="79">
        <v>0</v>
      </c>
      <c r="I56" s="79">
        <v>0</v>
      </c>
      <c r="J56" s="2"/>
    </row>
    <row r="57" spans="1:10" ht="17.45" customHeight="1" x14ac:dyDescent="0.25">
      <c r="A57" s="8" t="s">
        <v>51</v>
      </c>
      <c r="B57" s="8">
        <v>977</v>
      </c>
      <c r="C57" s="9" t="s">
        <v>52</v>
      </c>
      <c r="D57" s="9" t="s">
        <v>8</v>
      </c>
      <c r="E57" s="74" t="s">
        <v>154</v>
      </c>
      <c r="F57" s="74" t="s">
        <v>113</v>
      </c>
      <c r="G57" s="34">
        <v>13</v>
      </c>
      <c r="H57" s="34">
        <v>13</v>
      </c>
      <c r="I57" s="33">
        <f t="shared" si="0"/>
        <v>0</v>
      </c>
      <c r="J57" s="2"/>
    </row>
    <row r="58" spans="1:10" ht="11.45" customHeight="1" x14ac:dyDescent="0.25">
      <c r="A58" s="8" t="s">
        <v>54</v>
      </c>
      <c r="B58" s="8">
        <v>977</v>
      </c>
      <c r="C58" s="9" t="s">
        <v>52</v>
      </c>
      <c r="D58" s="9" t="s">
        <v>11</v>
      </c>
      <c r="E58" s="74" t="s">
        <v>154</v>
      </c>
      <c r="F58" s="74" t="s">
        <v>113</v>
      </c>
      <c r="G58" s="35">
        <v>13</v>
      </c>
      <c r="H58" s="35">
        <v>13</v>
      </c>
      <c r="I58" s="33">
        <f t="shared" si="0"/>
        <v>0</v>
      </c>
      <c r="J58" s="2"/>
    </row>
    <row r="59" spans="1:10" ht="23.45" customHeight="1" x14ac:dyDescent="0.25">
      <c r="A59" s="10" t="s">
        <v>24</v>
      </c>
      <c r="B59" s="8">
        <v>977</v>
      </c>
      <c r="C59" s="11" t="s">
        <v>52</v>
      </c>
      <c r="D59" s="11" t="s">
        <v>11</v>
      </c>
      <c r="E59" s="11" t="s">
        <v>71</v>
      </c>
      <c r="F59" s="11" t="s">
        <v>25</v>
      </c>
      <c r="G59" s="35">
        <v>13</v>
      </c>
      <c r="H59" s="35">
        <v>13</v>
      </c>
      <c r="I59" s="33">
        <f t="shared" si="0"/>
        <v>0</v>
      </c>
      <c r="J59" s="2"/>
    </row>
    <row r="60" spans="1:10" ht="23.45" customHeight="1" x14ac:dyDescent="0.25">
      <c r="A60" s="10" t="s">
        <v>26</v>
      </c>
      <c r="B60" s="8">
        <v>977</v>
      </c>
      <c r="C60" s="11" t="s">
        <v>52</v>
      </c>
      <c r="D60" s="11" t="s">
        <v>11</v>
      </c>
      <c r="E60" s="11" t="s">
        <v>71</v>
      </c>
      <c r="F60" s="11" t="s">
        <v>27</v>
      </c>
      <c r="G60" s="35">
        <v>13</v>
      </c>
      <c r="H60" s="35">
        <v>13</v>
      </c>
      <c r="I60" s="33">
        <f t="shared" si="0"/>
        <v>0</v>
      </c>
      <c r="J60" s="2"/>
    </row>
    <row r="61" spans="1:10" ht="24" customHeight="1" x14ac:dyDescent="0.25">
      <c r="A61" s="10" t="s">
        <v>48</v>
      </c>
      <c r="B61" s="8">
        <v>977</v>
      </c>
      <c r="C61" s="11" t="s">
        <v>52</v>
      </c>
      <c r="D61" s="11" t="s">
        <v>11</v>
      </c>
      <c r="E61" s="11" t="s">
        <v>71</v>
      </c>
      <c r="F61" s="11" t="s">
        <v>31</v>
      </c>
      <c r="G61" s="35">
        <v>13</v>
      </c>
      <c r="H61" s="35">
        <v>13</v>
      </c>
      <c r="I61" s="33">
        <f t="shared" si="0"/>
        <v>0</v>
      </c>
      <c r="J61" s="2"/>
    </row>
    <row r="62" spans="1:10" x14ac:dyDescent="0.25">
      <c r="A62" s="12" t="s">
        <v>53</v>
      </c>
      <c r="B62" s="12"/>
      <c r="C62" s="45"/>
      <c r="D62" s="45"/>
      <c r="E62" s="45"/>
      <c r="F62" s="45"/>
      <c r="G62" s="38">
        <f>G17+G42+G38+G50+G57</f>
        <v>2881.9</v>
      </c>
      <c r="H62" s="38">
        <f>H17+H42+H50+H58+H38</f>
        <v>2335</v>
      </c>
      <c r="I62" s="81">
        <v>546.9</v>
      </c>
      <c r="J62" s="2"/>
    </row>
    <row r="63" spans="1:10" x14ac:dyDescent="0.25">
      <c r="H63" s="2"/>
      <c r="I63" s="2"/>
      <c r="J63" s="2"/>
    </row>
    <row r="64" spans="1:10" x14ac:dyDescent="0.25">
      <c r="H64" s="2"/>
      <c r="I64" s="2"/>
    </row>
    <row r="65" spans="7:11" x14ac:dyDescent="0.25">
      <c r="G65" s="2"/>
      <c r="H65" s="2"/>
      <c r="I65" s="2"/>
      <c r="J65" s="2"/>
      <c r="K65" s="2"/>
    </row>
    <row r="66" spans="7:11" x14ac:dyDescent="0.25">
      <c r="G66" s="2"/>
      <c r="H66" s="2"/>
      <c r="I66" s="2"/>
      <c r="J66" s="2"/>
      <c r="K66" s="2"/>
    </row>
  </sheetData>
  <mergeCells count="21">
    <mergeCell ref="A7:I8"/>
    <mergeCell ref="A2:I2"/>
    <mergeCell ref="A3:I3"/>
    <mergeCell ref="A4:I4"/>
    <mergeCell ref="A5:I5"/>
    <mergeCell ref="A6:I6"/>
    <mergeCell ref="A14:A15"/>
    <mergeCell ref="B14:B15"/>
    <mergeCell ref="C14:C15"/>
    <mergeCell ref="D14:D15"/>
    <mergeCell ref="E14:E15"/>
    <mergeCell ref="A9:I9"/>
    <mergeCell ref="A10:I10"/>
    <mergeCell ref="A11:I11"/>
    <mergeCell ref="A12:I12"/>
    <mergeCell ref="A13:G13"/>
    <mergeCell ref="F14:F15"/>
    <mergeCell ref="G14:G15"/>
    <mergeCell ref="H14:H15"/>
    <mergeCell ref="I14:I15"/>
    <mergeCell ref="R27:X29"/>
  </mergeCells>
  <pageMargins left="0.7" right="0.7" top="0.75" bottom="0.75" header="0.3" footer="0.3"/>
  <pageSetup paperSize="9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opLeftCell="A2" workbookViewId="0">
      <selection activeCell="L20" sqref="L20"/>
    </sheetView>
  </sheetViews>
  <sheetFormatPr defaultRowHeight="15" x14ac:dyDescent="0.25"/>
  <cols>
    <col min="1" max="1" width="32.85546875" customWidth="1"/>
    <col min="2" max="2" width="4.140625" customWidth="1"/>
    <col min="3" max="3" width="4.28515625" customWidth="1"/>
    <col min="4" max="4" width="12.42578125" customWidth="1"/>
    <col min="5" max="5" width="5.5703125" customWidth="1"/>
    <col min="6" max="6" width="7.42578125" customWidth="1"/>
    <col min="7" max="7" width="7.140625" customWidth="1"/>
    <col min="8" max="8" width="8" customWidth="1"/>
  </cols>
  <sheetData>
    <row r="1" spans="1:9" hidden="1" x14ac:dyDescent="0.25">
      <c r="A1" s="4"/>
      <c r="B1" s="5"/>
      <c r="C1" s="5"/>
      <c r="D1" s="5"/>
      <c r="E1" s="6"/>
      <c r="F1" s="29"/>
      <c r="G1" s="1"/>
      <c r="H1" s="1"/>
    </row>
    <row r="2" spans="1:9" x14ac:dyDescent="0.25">
      <c r="A2" s="136" t="s">
        <v>109</v>
      </c>
      <c r="B2" s="136"/>
      <c r="C2" s="136"/>
      <c r="D2" s="136"/>
      <c r="E2" s="136"/>
      <c r="F2" s="136"/>
      <c r="G2" s="136"/>
      <c r="H2" s="136"/>
      <c r="I2" s="3"/>
    </row>
    <row r="3" spans="1:9" x14ac:dyDescent="0.25">
      <c r="A3" s="94" t="s">
        <v>55</v>
      </c>
      <c r="B3" s="94"/>
      <c r="C3" s="94"/>
      <c r="D3" s="94"/>
      <c r="E3" s="94"/>
      <c r="F3" s="94"/>
      <c r="G3" s="94"/>
      <c r="H3" s="94"/>
      <c r="I3" s="3"/>
    </row>
    <row r="4" spans="1:9" x14ac:dyDescent="0.25">
      <c r="A4" s="94" t="s">
        <v>108</v>
      </c>
      <c r="B4" s="94"/>
      <c r="C4" s="94"/>
      <c r="D4" s="94"/>
      <c r="E4" s="94"/>
      <c r="F4" s="94"/>
      <c r="G4" s="94"/>
      <c r="H4" s="94"/>
      <c r="I4" s="3"/>
    </row>
    <row r="5" spans="1:9" x14ac:dyDescent="0.25">
      <c r="A5" s="94" t="s">
        <v>76</v>
      </c>
      <c r="B5" s="94"/>
      <c r="C5" s="94"/>
      <c r="D5" s="94"/>
      <c r="E5" s="94"/>
      <c r="F5" s="94"/>
      <c r="G5" s="94"/>
      <c r="H5" s="94"/>
      <c r="I5" s="3"/>
    </row>
    <row r="6" spans="1:9" x14ac:dyDescent="0.25">
      <c r="A6" s="94" t="s">
        <v>56</v>
      </c>
      <c r="B6" s="94"/>
      <c r="C6" s="94"/>
      <c r="D6" s="94"/>
      <c r="E6" s="94"/>
      <c r="F6" s="94"/>
      <c r="G6" s="94"/>
      <c r="H6" s="94"/>
      <c r="I6" s="3"/>
    </row>
    <row r="7" spans="1:9" ht="15" customHeight="1" x14ac:dyDescent="0.25">
      <c r="A7" s="98" t="s">
        <v>164</v>
      </c>
      <c r="B7" s="97"/>
      <c r="C7" s="97"/>
      <c r="D7" s="97"/>
      <c r="E7" s="97"/>
      <c r="F7" s="97"/>
      <c r="G7" s="97"/>
      <c r="H7" s="97"/>
      <c r="I7" s="3"/>
    </row>
    <row r="8" spans="1:9" x14ac:dyDescent="0.25">
      <c r="A8" s="97"/>
      <c r="B8" s="97"/>
      <c r="C8" s="97"/>
      <c r="D8" s="97"/>
      <c r="E8" s="97"/>
      <c r="F8" s="97"/>
      <c r="G8" s="97"/>
      <c r="H8" s="97"/>
      <c r="I8" s="3"/>
    </row>
    <row r="9" spans="1:9" x14ac:dyDescent="0.25">
      <c r="A9" s="131" t="s">
        <v>102</v>
      </c>
      <c r="B9" s="131"/>
      <c r="C9" s="131"/>
      <c r="D9" s="131"/>
      <c r="E9" s="131"/>
      <c r="F9" s="131"/>
      <c r="G9" s="131"/>
      <c r="H9" s="131"/>
      <c r="I9" s="3"/>
    </row>
    <row r="10" spans="1:9" x14ac:dyDescent="0.25">
      <c r="A10" s="132" t="s">
        <v>99</v>
      </c>
      <c r="B10" s="132"/>
      <c r="C10" s="132"/>
      <c r="D10" s="132"/>
      <c r="E10" s="132"/>
      <c r="F10" s="132"/>
      <c r="G10" s="132"/>
      <c r="H10" s="132"/>
    </row>
    <row r="11" spans="1:9" x14ac:dyDescent="0.25">
      <c r="A11" s="108" t="s">
        <v>163</v>
      </c>
      <c r="B11" s="96"/>
      <c r="C11" s="96"/>
      <c r="D11" s="96"/>
      <c r="E11" s="96"/>
      <c r="F11" s="96"/>
      <c r="G11" s="96"/>
      <c r="H11" s="96"/>
    </row>
    <row r="12" spans="1:9" ht="13.5" customHeight="1" x14ac:dyDescent="0.25">
      <c r="A12" s="96"/>
      <c r="B12" s="96"/>
      <c r="C12" s="96"/>
      <c r="D12" s="96"/>
      <c r="E12" s="96"/>
      <c r="F12" s="96"/>
      <c r="G12" s="96"/>
      <c r="H12" s="96"/>
    </row>
    <row r="13" spans="1:9" x14ac:dyDescent="0.25">
      <c r="A13" s="133" t="s">
        <v>0</v>
      </c>
      <c r="B13" s="133"/>
      <c r="C13" s="133"/>
      <c r="D13" s="133"/>
      <c r="E13" s="133"/>
      <c r="F13" s="133"/>
      <c r="G13" s="133"/>
      <c r="H13" s="133"/>
    </row>
    <row r="14" spans="1:9" ht="15" customHeight="1" x14ac:dyDescent="0.25">
      <c r="A14" s="90" t="s">
        <v>1</v>
      </c>
      <c r="B14" s="127" t="s">
        <v>2</v>
      </c>
      <c r="C14" s="127" t="s">
        <v>3</v>
      </c>
      <c r="D14" s="127" t="s">
        <v>4</v>
      </c>
      <c r="E14" s="127" t="s">
        <v>5</v>
      </c>
      <c r="F14" s="137" t="s">
        <v>110</v>
      </c>
      <c r="G14" s="130" t="s">
        <v>104</v>
      </c>
      <c r="H14" s="130" t="s">
        <v>106</v>
      </c>
    </row>
    <row r="15" spans="1:9" ht="21.6" customHeight="1" x14ac:dyDescent="0.25">
      <c r="A15" s="90"/>
      <c r="B15" s="127"/>
      <c r="C15" s="127"/>
      <c r="D15" s="127"/>
      <c r="E15" s="127"/>
      <c r="F15" s="129"/>
      <c r="G15" s="130"/>
      <c r="H15" s="130"/>
    </row>
    <row r="16" spans="1:9" ht="12" customHeight="1" x14ac:dyDescent="0.25">
      <c r="A16" s="30">
        <v>1</v>
      </c>
      <c r="B16" s="31" t="s">
        <v>87</v>
      </c>
      <c r="C16" s="31" t="s">
        <v>88</v>
      </c>
      <c r="D16" s="31" t="s">
        <v>89</v>
      </c>
      <c r="E16" s="31" t="s">
        <v>90</v>
      </c>
      <c r="F16" s="7">
        <v>7</v>
      </c>
      <c r="G16" s="7">
        <v>8</v>
      </c>
      <c r="H16" s="7">
        <v>9</v>
      </c>
    </row>
    <row r="17" spans="1:23" ht="12" customHeight="1" x14ac:dyDescent="0.25">
      <c r="A17" s="8" t="s">
        <v>6</v>
      </c>
      <c r="B17" s="9" t="s">
        <v>7</v>
      </c>
      <c r="C17" s="9" t="s">
        <v>8</v>
      </c>
      <c r="D17" s="9"/>
      <c r="E17" s="9" t="s">
        <v>9</v>
      </c>
      <c r="F17" s="33">
        <f>F24+F18+F44</f>
        <v>1320.8999999999999</v>
      </c>
      <c r="G17" s="33">
        <f>G24+G18+G44</f>
        <v>302.8</v>
      </c>
      <c r="H17" s="33">
        <f>F17-G17</f>
        <v>1018.0999999999999</v>
      </c>
      <c r="I17" s="2"/>
    </row>
    <row r="18" spans="1:23" ht="58.5" customHeight="1" x14ac:dyDescent="0.25">
      <c r="A18" s="13" t="s">
        <v>10</v>
      </c>
      <c r="B18" s="15" t="s">
        <v>7</v>
      </c>
      <c r="C18" s="15" t="s">
        <v>11</v>
      </c>
      <c r="D18" s="18" t="s">
        <v>57</v>
      </c>
      <c r="E18" s="15"/>
      <c r="F18" s="34">
        <v>60</v>
      </c>
      <c r="G18" s="34">
        <v>15</v>
      </c>
      <c r="H18" s="33">
        <f t="shared" ref="H18:H80" si="0">F18-G18</f>
        <v>45</v>
      </c>
      <c r="I18" s="2"/>
    </row>
    <row r="19" spans="1:23" ht="34.15" customHeight="1" x14ac:dyDescent="0.25">
      <c r="A19" s="39" t="s">
        <v>12</v>
      </c>
      <c r="B19" s="18" t="s">
        <v>7</v>
      </c>
      <c r="C19" s="18" t="s">
        <v>11</v>
      </c>
      <c r="D19" s="18" t="s">
        <v>57</v>
      </c>
      <c r="E19" s="18"/>
      <c r="F19" s="35">
        <v>60</v>
      </c>
      <c r="G19" s="35">
        <v>15</v>
      </c>
      <c r="H19" s="33">
        <f t="shared" si="0"/>
        <v>45</v>
      </c>
      <c r="I19" s="2"/>
    </row>
    <row r="20" spans="1:23" ht="32.450000000000003" customHeight="1" x14ac:dyDescent="0.25">
      <c r="A20" s="40" t="s">
        <v>67</v>
      </c>
      <c r="B20" s="41" t="s">
        <v>7</v>
      </c>
      <c r="C20" s="41" t="s">
        <v>11</v>
      </c>
      <c r="D20" s="18" t="s">
        <v>57</v>
      </c>
      <c r="E20" s="41"/>
      <c r="F20" s="42">
        <v>60</v>
      </c>
      <c r="G20" s="42">
        <v>15</v>
      </c>
      <c r="H20" s="33">
        <f t="shared" si="0"/>
        <v>45</v>
      </c>
      <c r="I20" s="2"/>
    </row>
    <row r="21" spans="1:23" ht="81.75" customHeight="1" x14ac:dyDescent="0.25">
      <c r="A21" s="39" t="s">
        <v>13</v>
      </c>
      <c r="B21" s="18" t="s">
        <v>7</v>
      </c>
      <c r="C21" s="18" t="s">
        <v>11</v>
      </c>
      <c r="D21" s="72" t="s">
        <v>57</v>
      </c>
      <c r="E21" s="18" t="s">
        <v>14</v>
      </c>
      <c r="F21" s="35">
        <v>60</v>
      </c>
      <c r="G21" s="35">
        <v>15</v>
      </c>
      <c r="H21" s="33">
        <f t="shared" si="0"/>
        <v>45</v>
      </c>
      <c r="I21" s="2"/>
    </row>
    <row r="22" spans="1:23" ht="23.45" customHeight="1" x14ac:dyDescent="0.25">
      <c r="A22" s="39" t="s">
        <v>15</v>
      </c>
      <c r="B22" s="18" t="s">
        <v>7</v>
      </c>
      <c r="C22" s="18" t="s">
        <v>11</v>
      </c>
      <c r="D22" s="18" t="s">
        <v>58</v>
      </c>
      <c r="E22" s="18" t="s">
        <v>16</v>
      </c>
      <c r="F22" s="35">
        <v>60</v>
      </c>
      <c r="G22" s="35">
        <v>15</v>
      </c>
      <c r="H22" s="33">
        <f t="shared" si="0"/>
        <v>45</v>
      </c>
      <c r="I22" s="2"/>
    </row>
    <row r="23" spans="1:23" ht="24.75" customHeight="1" x14ac:dyDescent="0.25">
      <c r="A23" s="39" t="s">
        <v>19</v>
      </c>
      <c r="B23" s="18" t="s">
        <v>7</v>
      </c>
      <c r="C23" s="18" t="s">
        <v>11</v>
      </c>
      <c r="D23" s="18" t="s">
        <v>58</v>
      </c>
      <c r="E23" s="18" t="s">
        <v>20</v>
      </c>
      <c r="F23" s="35">
        <v>60</v>
      </c>
      <c r="G23" s="35">
        <v>15</v>
      </c>
      <c r="H23" s="33">
        <f t="shared" si="0"/>
        <v>45</v>
      </c>
      <c r="I23" s="2"/>
    </row>
    <row r="24" spans="1:23" ht="36" customHeight="1" x14ac:dyDescent="0.25">
      <c r="A24" s="13" t="s">
        <v>21</v>
      </c>
      <c r="B24" s="15" t="s">
        <v>7</v>
      </c>
      <c r="C24" s="15" t="s">
        <v>22</v>
      </c>
      <c r="D24" s="15"/>
      <c r="E24" s="15"/>
      <c r="F24" s="34">
        <f>F25+F39+F30+F34</f>
        <v>1259.8999999999999</v>
      </c>
      <c r="G24" s="34">
        <f>G25+G39+G30+G34</f>
        <v>287.8</v>
      </c>
      <c r="H24" s="33">
        <f t="shared" si="0"/>
        <v>972.09999999999991</v>
      </c>
      <c r="I24" s="2"/>
    </row>
    <row r="25" spans="1:23" ht="36.75" customHeight="1" x14ac:dyDescent="0.25">
      <c r="A25" s="39" t="s">
        <v>12</v>
      </c>
      <c r="B25" s="18" t="s">
        <v>7</v>
      </c>
      <c r="C25" s="18" t="s">
        <v>22</v>
      </c>
      <c r="D25" s="18" t="s">
        <v>59</v>
      </c>
      <c r="E25" s="18"/>
      <c r="F25" s="35">
        <v>565</v>
      </c>
      <c r="G25" s="35">
        <v>121.7</v>
      </c>
      <c r="H25" s="33">
        <f t="shared" si="0"/>
        <v>443.3</v>
      </c>
      <c r="I25" s="2"/>
    </row>
    <row r="26" spans="1:23" ht="15" customHeight="1" x14ac:dyDescent="0.25">
      <c r="A26" s="39" t="s">
        <v>23</v>
      </c>
      <c r="B26" s="18" t="s">
        <v>7</v>
      </c>
      <c r="C26" s="18" t="s">
        <v>22</v>
      </c>
      <c r="D26" s="18" t="s">
        <v>59</v>
      </c>
      <c r="E26" s="18"/>
      <c r="F26" s="35">
        <v>565</v>
      </c>
      <c r="G26" s="35">
        <v>121.7</v>
      </c>
      <c r="H26" s="33">
        <f t="shared" si="0"/>
        <v>443.3</v>
      </c>
      <c r="I26" s="2"/>
      <c r="Q26" s="120"/>
      <c r="R26" s="120"/>
      <c r="S26" s="120"/>
      <c r="T26" s="120"/>
      <c r="U26" s="120"/>
      <c r="V26" s="120"/>
      <c r="W26" s="120"/>
    </row>
    <row r="27" spans="1:23" ht="54.6" customHeight="1" x14ac:dyDescent="0.25">
      <c r="A27" s="39" t="s">
        <v>13</v>
      </c>
      <c r="B27" s="18" t="s">
        <v>7</v>
      </c>
      <c r="C27" s="18" t="s">
        <v>22</v>
      </c>
      <c r="D27" s="18" t="s">
        <v>60</v>
      </c>
      <c r="E27" s="18" t="s">
        <v>14</v>
      </c>
      <c r="F27" s="35">
        <v>565</v>
      </c>
      <c r="G27" s="35">
        <v>121.7</v>
      </c>
      <c r="H27" s="33">
        <f t="shared" si="0"/>
        <v>443.3</v>
      </c>
      <c r="I27" s="2"/>
      <c r="Q27" s="120"/>
      <c r="R27" s="120"/>
      <c r="S27" s="120"/>
      <c r="T27" s="120"/>
      <c r="U27" s="120"/>
      <c r="V27" s="120"/>
      <c r="W27" s="120"/>
    </row>
    <row r="28" spans="1:23" ht="24.75" customHeight="1" x14ac:dyDescent="0.25">
      <c r="A28" s="39" t="s">
        <v>15</v>
      </c>
      <c r="B28" s="18" t="s">
        <v>7</v>
      </c>
      <c r="C28" s="18" t="s">
        <v>22</v>
      </c>
      <c r="D28" s="18" t="s">
        <v>60</v>
      </c>
      <c r="E28" s="18" t="s">
        <v>16</v>
      </c>
      <c r="F28" s="35">
        <v>565</v>
      </c>
      <c r="G28" s="35">
        <v>121.7</v>
      </c>
      <c r="H28" s="33">
        <f t="shared" si="0"/>
        <v>443.3</v>
      </c>
      <c r="I28" s="2"/>
      <c r="Q28" s="120"/>
      <c r="R28" s="120"/>
      <c r="S28" s="120"/>
      <c r="T28" s="120"/>
      <c r="U28" s="120"/>
      <c r="V28" s="120"/>
      <c r="W28" s="120"/>
    </row>
    <row r="29" spans="1:23" ht="12.6" customHeight="1" x14ac:dyDescent="0.25">
      <c r="A29" s="39" t="s">
        <v>17</v>
      </c>
      <c r="B29" s="18" t="s">
        <v>7</v>
      </c>
      <c r="C29" s="18" t="s">
        <v>22</v>
      </c>
      <c r="D29" s="18" t="s">
        <v>60</v>
      </c>
      <c r="E29" s="18" t="s">
        <v>18</v>
      </c>
      <c r="F29" s="34">
        <v>565</v>
      </c>
      <c r="G29" s="34">
        <v>121.7</v>
      </c>
      <c r="H29" s="33">
        <f t="shared" si="0"/>
        <v>443.3</v>
      </c>
      <c r="I29" s="2"/>
    </row>
    <row r="30" spans="1:23" ht="25.5" customHeight="1" x14ac:dyDescent="0.25">
      <c r="A30" s="39" t="s">
        <v>24</v>
      </c>
      <c r="B30" s="18" t="s">
        <v>7</v>
      </c>
      <c r="C30" s="18" t="s">
        <v>22</v>
      </c>
      <c r="D30" s="18" t="s">
        <v>61</v>
      </c>
      <c r="E30" s="18" t="s">
        <v>25</v>
      </c>
      <c r="F30" s="34">
        <v>156.1</v>
      </c>
      <c r="G30" s="34">
        <v>38.9</v>
      </c>
      <c r="H30" s="33">
        <f t="shared" si="0"/>
        <v>117.19999999999999</v>
      </c>
      <c r="I30" s="2"/>
    </row>
    <row r="31" spans="1:23" ht="22.15" customHeight="1" x14ac:dyDescent="0.25">
      <c r="A31" s="39" t="s">
        <v>26</v>
      </c>
      <c r="B31" s="18" t="s">
        <v>7</v>
      </c>
      <c r="C31" s="18" t="s">
        <v>22</v>
      </c>
      <c r="D31" s="18" t="s">
        <v>61</v>
      </c>
      <c r="E31" s="18" t="s">
        <v>27</v>
      </c>
      <c r="F31" s="35">
        <v>156.1</v>
      </c>
      <c r="G31" s="35">
        <v>38.9</v>
      </c>
      <c r="H31" s="33">
        <f t="shared" si="0"/>
        <v>117.19999999999999</v>
      </c>
      <c r="I31" s="2"/>
    </row>
    <row r="32" spans="1:23" ht="27.75" customHeight="1" x14ac:dyDescent="0.25">
      <c r="A32" s="39" t="s">
        <v>28</v>
      </c>
      <c r="B32" s="18" t="s">
        <v>7</v>
      </c>
      <c r="C32" s="18" t="s">
        <v>22</v>
      </c>
      <c r="D32" s="18" t="s">
        <v>61</v>
      </c>
      <c r="E32" s="18" t="s">
        <v>29</v>
      </c>
      <c r="F32" s="35">
        <v>43</v>
      </c>
      <c r="G32" s="35">
        <v>4.5999999999999996</v>
      </c>
      <c r="H32" s="33">
        <f t="shared" si="0"/>
        <v>38.4</v>
      </c>
      <c r="I32" s="2"/>
    </row>
    <row r="33" spans="1:9" ht="22.9" customHeight="1" x14ac:dyDescent="0.25">
      <c r="A33" s="39" t="s">
        <v>30</v>
      </c>
      <c r="B33" s="18" t="s">
        <v>7</v>
      </c>
      <c r="C33" s="18" t="s">
        <v>22</v>
      </c>
      <c r="D33" s="18" t="s">
        <v>61</v>
      </c>
      <c r="E33" s="18" t="s">
        <v>31</v>
      </c>
      <c r="F33" s="35">
        <v>113.1</v>
      </c>
      <c r="G33" s="35">
        <v>34.200000000000003</v>
      </c>
      <c r="H33" s="33">
        <f t="shared" si="0"/>
        <v>78.899999999999991</v>
      </c>
      <c r="I33" s="2"/>
    </row>
    <row r="34" spans="1:9" ht="12.6" customHeight="1" x14ac:dyDescent="0.25">
      <c r="A34" s="39" t="s">
        <v>32</v>
      </c>
      <c r="B34" s="18" t="s">
        <v>7</v>
      </c>
      <c r="C34" s="18" t="s">
        <v>22</v>
      </c>
      <c r="D34" s="18" t="s">
        <v>61</v>
      </c>
      <c r="E34" s="18" t="s">
        <v>33</v>
      </c>
      <c r="F34" s="34">
        <v>18</v>
      </c>
      <c r="G34" s="34">
        <v>0</v>
      </c>
      <c r="H34" s="33">
        <f t="shared" si="0"/>
        <v>18</v>
      </c>
      <c r="I34" s="2"/>
    </row>
    <row r="35" spans="1:9" ht="36" customHeight="1" x14ac:dyDescent="0.25">
      <c r="A35" s="39" t="s">
        <v>34</v>
      </c>
      <c r="B35" s="18" t="s">
        <v>7</v>
      </c>
      <c r="C35" s="18" t="s">
        <v>22</v>
      </c>
      <c r="D35" s="18" t="s">
        <v>61</v>
      </c>
      <c r="E35" s="18" t="s">
        <v>36</v>
      </c>
      <c r="F35" s="35">
        <v>8</v>
      </c>
      <c r="G35" s="35">
        <v>0</v>
      </c>
      <c r="H35" s="33">
        <f t="shared" si="0"/>
        <v>8</v>
      </c>
      <c r="I35" s="2"/>
    </row>
    <row r="36" spans="1:9" ht="24.6" customHeight="1" x14ac:dyDescent="0.25">
      <c r="A36" s="39" t="s">
        <v>35</v>
      </c>
      <c r="B36" s="18" t="s">
        <v>7</v>
      </c>
      <c r="C36" s="18" t="s">
        <v>22</v>
      </c>
      <c r="D36" s="18" t="s">
        <v>61</v>
      </c>
      <c r="E36" s="18" t="s">
        <v>38</v>
      </c>
      <c r="F36" s="35">
        <v>0</v>
      </c>
      <c r="G36" s="35">
        <v>0</v>
      </c>
      <c r="H36" s="33">
        <f t="shared" si="0"/>
        <v>0</v>
      </c>
      <c r="I36" s="2"/>
    </row>
    <row r="37" spans="1:9" ht="22.15" customHeight="1" x14ac:dyDescent="0.25">
      <c r="A37" s="39" t="s">
        <v>37</v>
      </c>
      <c r="B37" s="18" t="s">
        <v>7</v>
      </c>
      <c r="C37" s="18" t="s">
        <v>22</v>
      </c>
      <c r="D37" s="18" t="s">
        <v>61</v>
      </c>
      <c r="E37" s="18" t="s">
        <v>93</v>
      </c>
      <c r="F37" s="35">
        <v>10</v>
      </c>
      <c r="G37" s="35">
        <v>0</v>
      </c>
      <c r="H37" s="33">
        <f t="shared" si="0"/>
        <v>10</v>
      </c>
      <c r="I37" s="2"/>
    </row>
    <row r="38" spans="1:9" ht="14.45" customHeight="1" x14ac:dyDescent="0.25">
      <c r="A38" s="13" t="s">
        <v>39</v>
      </c>
      <c r="B38" s="15" t="s">
        <v>7</v>
      </c>
      <c r="C38" s="15" t="s">
        <v>22</v>
      </c>
      <c r="D38" s="15"/>
      <c r="E38" s="15"/>
      <c r="F38" s="34">
        <v>520.79999999999995</v>
      </c>
      <c r="G38" s="34">
        <v>127.2</v>
      </c>
      <c r="H38" s="33">
        <f t="shared" si="0"/>
        <v>393.59999999999997</v>
      </c>
      <c r="I38" s="2"/>
    </row>
    <row r="39" spans="1:9" ht="36" customHeight="1" x14ac:dyDescent="0.25">
      <c r="A39" s="39" t="s">
        <v>12</v>
      </c>
      <c r="B39" s="18" t="s">
        <v>7</v>
      </c>
      <c r="C39" s="18" t="s">
        <v>22</v>
      </c>
      <c r="D39" s="18" t="s">
        <v>62</v>
      </c>
      <c r="E39" s="18"/>
      <c r="F39" s="35">
        <v>520.79999999999995</v>
      </c>
      <c r="G39" s="35">
        <v>127.2</v>
      </c>
      <c r="H39" s="33">
        <f t="shared" si="0"/>
        <v>393.59999999999997</v>
      </c>
      <c r="I39" s="2"/>
    </row>
    <row r="40" spans="1:9" ht="13.15" customHeight="1" x14ac:dyDescent="0.25">
      <c r="A40" s="39" t="s">
        <v>23</v>
      </c>
      <c r="B40" s="18" t="s">
        <v>7</v>
      </c>
      <c r="C40" s="18" t="s">
        <v>22</v>
      </c>
      <c r="D40" s="18" t="s">
        <v>62</v>
      </c>
      <c r="E40" s="18"/>
      <c r="F40" s="35">
        <v>520.79999999999995</v>
      </c>
      <c r="G40" s="35">
        <v>127.2</v>
      </c>
      <c r="H40" s="33">
        <f t="shared" si="0"/>
        <v>393.59999999999997</v>
      </c>
      <c r="I40" s="2"/>
    </row>
    <row r="41" spans="1:9" ht="60.6" customHeight="1" x14ac:dyDescent="0.25">
      <c r="A41" s="39" t="s">
        <v>13</v>
      </c>
      <c r="B41" s="18" t="s">
        <v>7</v>
      </c>
      <c r="C41" s="18" t="s">
        <v>22</v>
      </c>
      <c r="D41" s="18" t="s">
        <v>62</v>
      </c>
      <c r="E41" s="18" t="s">
        <v>14</v>
      </c>
      <c r="F41" s="35">
        <v>520.79999999999995</v>
      </c>
      <c r="G41" s="35">
        <v>127.2</v>
      </c>
      <c r="H41" s="33">
        <f t="shared" si="0"/>
        <v>393.59999999999997</v>
      </c>
      <c r="I41" s="2"/>
    </row>
    <row r="42" spans="1:9" ht="26.45" customHeight="1" x14ac:dyDescent="0.25">
      <c r="A42" s="39" t="s">
        <v>15</v>
      </c>
      <c r="B42" s="18" t="s">
        <v>7</v>
      </c>
      <c r="C42" s="18" t="s">
        <v>22</v>
      </c>
      <c r="D42" s="18" t="s">
        <v>63</v>
      </c>
      <c r="E42" s="18" t="s">
        <v>16</v>
      </c>
      <c r="F42" s="35">
        <v>520.79999999999995</v>
      </c>
      <c r="G42" s="35">
        <v>127.2</v>
      </c>
      <c r="H42" s="33">
        <f t="shared" si="0"/>
        <v>393.59999999999997</v>
      </c>
      <c r="I42" s="2"/>
    </row>
    <row r="43" spans="1:9" ht="21.75" customHeight="1" x14ac:dyDescent="0.25">
      <c r="A43" s="39" t="s">
        <v>17</v>
      </c>
      <c r="B43" s="18" t="s">
        <v>7</v>
      </c>
      <c r="C43" s="18" t="s">
        <v>22</v>
      </c>
      <c r="D43" s="18" t="s">
        <v>63</v>
      </c>
      <c r="E43" s="18" t="s">
        <v>18</v>
      </c>
      <c r="F43" s="35">
        <v>520.79999999999995</v>
      </c>
      <c r="G43" s="35">
        <v>127.2</v>
      </c>
      <c r="H43" s="33">
        <f t="shared" si="0"/>
        <v>393.59999999999997</v>
      </c>
      <c r="I43" s="2"/>
    </row>
    <row r="44" spans="1:9" ht="51.75" customHeight="1" x14ac:dyDescent="0.25">
      <c r="A44" s="13" t="s">
        <v>64</v>
      </c>
      <c r="B44" s="15" t="s">
        <v>7</v>
      </c>
      <c r="C44" s="15" t="s">
        <v>65</v>
      </c>
      <c r="D44" s="15" t="s">
        <v>66</v>
      </c>
      <c r="E44" s="15"/>
      <c r="F44" s="34">
        <v>1</v>
      </c>
      <c r="G44" s="34">
        <v>0</v>
      </c>
      <c r="H44" s="33">
        <f t="shared" si="0"/>
        <v>1</v>
      </c>
      <c r="I44" s="2"/>
    </row>
    <row r="45" spans="1:9" ht="29.25" customHeight="1" x14ac:dyDescent="0.25">
      <c r="A45" s="39" t="s">
        <v>24</v>
      </c>
      <c r="B45" s="18" t="s">
        <v>7</v>
      </c>
      <c r="C45" s="18" t="s">
        <v>65</v>
      </c>
      <c r="D45" s="18" t="s">
        <v>66</v>
      </c>
      <c r="E45" s="18" t="s">
        <v>25</v>
      </c>
      <c r="F45" s="35">
        <v>1</v>
      </c>
      <c r="G45" s="35">
        <v>0</v>
      </c>
      <c r="H45" s="33">
        <f t="shared" si="0"/>
        <v>1</v>
      </c>
      <c r="I45" s="2"/>
    </row>
    <row r="46" spans="1:9" ht="27" customHeight="1" x14ac:dyDescent="0.25">
      <c r="A46" s="39" t="s">
        <v>26</v>
      </c>
      <c r="B46" s="18" t="s">
        <v>7</v>
      </c>
      <c r="C46" s="18" t="s">
        <v>65</v>
      </c>
      <c r="D46" s="18" t="s">
        <v>66</v>
      </c>
      <c r="E46" s="18" t="s">
        <v>27</v>
      </c>
      <c r="F46" s="35">
        <v>1</v>
      </c>
      <c r="G46" s="35">
        <v>0</v>
      </c>
      <c r="H46" s="33">
        <f t="shared" si="0"/>
        <v>1</v>
      </c>
      <c r="I46" s="2"/>
    </row>
    <row r="47" spans="1:9" ht="32.25" customHeight="1" x14ac:dyDescent="0.25">
      <c r="A47" s="39" t="s">
        <v>48</v>
      </c>
      <c r="B47" s="18" t="s">
        <v>7</v>
      </c>
      <c r="C47" s="18" t="s">
        <v>65</v>
      </c>
      <c r="D47" s="18" t="s">
        <v>66</v>
      </c>
      <c r="E47" s="18" t="s">
        <v>31</v>
      </c>
      <c r="F47" s="35">
        <v>1</v>
      </c>
      <c r="G47" s="35">
        <v>0</v>
      </c>
      <c r="H47" s="33">
        <f t="shared" si="0"/>
        <v>1</v>
      </c>
      <c r="I47" s="2"/>
    </row>
    <row r="48" spans="1:9" ht="12.6" customHeight="1" x14ac:dyDescent="0.25">
      <c r="A48" s="13" t="s">
        <v>40</v>
      </c>
      <c r="B48" s="15" t="s">
        <v>41</v>
      </c>
      <c r="C48" s="15" t="s">
        <v>8</v>
      </c>
      <c r="D48" s="15"/>
      <c r="E48" s="15"/>
      <c r="F48" s="34">
        <v>62.7</v>
      </c>
      <c r="G48" s="34">
        <v>14.6</v>
      </c>
      <c r="H48" s="33">
        <f t="shared" si="0"/>
        <v>48.1</v>
      </c>
      <c r="I48" s="2"/>
    </row>
    <row r="49" spans="1:9" ht="27" customHeight="1" x14ac:dyDescent="0.25">
      <c r="A49" s="39" t="s">
        <v>42</v>
      </c>
      <c r="B49" s="18" t="s">
        <v>41</v>
      </c>
      <c r="C49" s="18" t="s">
        <v>11</v>
      </c>
      <c r="D49" s="18" t="s">
        <v>68</v>
      </c>
      <c r="E49" s="18"/>
      <c r="F49" s="35">
        <v>62.7</v>
      </c>
      <c r="G49" s="35">
        <v>14.6</v>
      </c>
      <c r="H49" s="33">
        <f t="shared" si="0"/>
        <v>48.1</v>
      </c>
      <c r="I49" s="2"/>
    </row>
    <row r="50" spans="1:9" ht="36.6" customHeight="1" x14ac:dyDescent="0.25">
      <c r="A50" s="39" t="s">
        <v>43</v>
      </c>
      <c r="B50" s="18" t="s">
        <v>41</v>
      </c>
      <c r="C50" s="18" t="s">
        <v>11</v>
      </c>
      <c r="D50" s="18" t="s">
        <v>68</v>
      </c>
      <c r="E50" s="18"/>
      <c r="F50" s="35">
        <v>62.7</v>
      </c>
      <c r="G50" s="35">
        <v>14.6</v>
      </c>
      <c r="H50" s="33">
        <f t="shared" si="0"/>
        <v>48.1</v>
      </c>
      <c r="I50" s="2"/>
    </row>
    <row r="51" spans="1:9" ht="55.9" customHeight="1" x14ac:dyDescent="0.25">
      <c r="A51" s="39" t="s">
        <v>13</v>
      </c>
      <c r="B51" s="18" t="s">
        <v>41</v>
      </c>
      <c r="C51" s="18" t="s">
        <v>11</v>
      </c>
      <c r="D51" s="18" t="s">
        <v>68</v>
      </c>
      <c r="E51" s="18" t="s">
        <v>14</v>
      </c>
      <c r="F51" s="35">
        <v>62.7</v>
      </c>
      <c r="G51" s="35">
        <v>14.6</v>
      </c>
      <c r="H51" s="33">
        <f t="shared" si="0"/>
        <v>48.1</v>
      </c>
      <c r="I51" s="2"/>
    </row>
    <row r="52" spans="1:9" ht="25.15" customHeight="1" x14ac:dyDescent="0.25">
      <c r="A52" s="39" t="s">
        <v>15</v>
      </c>
      <c r="B52" s="18" t="s">
        <v>41</v>
      </c>
      <c r="C52" s="18" t="s">
        <v>11</v>
      </c>
      <c r="D52" s="18" t="s">
        <v>68</v>
      </c>
      <c r="E52" s="18" t="s">
        <v>16</v>
      </c>
      <c r="F52" s="35">
        <v>62.7</v>
      </c>
      <c r="G52" s="35">
        <v>14.6</v>
      </c>
      <c r="H52" s="33">
        <f t="shared" si="0"/>
        <v>48.1</v>
      </c>
      <c r="I52" s="2"/>
    </row>
    <row r="53" spans="1:9" ht="31.5" customHeight="1" x14ac:dyDescent="0.25">
      <c r="A53" s="39" t="s">
        <v>17</v>
      </c>
      <c r="B53" s="18" t="s">
        <v>41</v>
      </c>
      <c r="C53" s="18" t="s">
        <v>11</v>
      </c>
      <c r="D53" s="18" t="s">
        <v>68</v>
      </c>
      <c r="E53" s="18" t="s">
        <v>18</v>
      </c>
      <c r="F53" s="35">
        <v>62.7</v>
      </c>
      <c r="G53" s="35">
        <v>14.6</v>
      </c>
      <c r="H53" s="33">
        <f t="shared" si="0"/>
        <v>48.1</v>
      </c>
      <c r="I53" s="2"/>
    </row>
    <row r="54" spans="1:9" ht="21" customHeight="1" x14ac:dyDescent="0.25">
      <c r="A54" s="13" t="s">
        <v>44</v>
      </c>
      <c r="B54" s="15" t="s">
        <v>11</v>
      </c>
      <c r="C54" s="15" t="s">
        <v>8</v>
      </c>
      <c r="D54" s="15"/>
      <c r="E54" s="15"/>
      <c r="F54" s="34">
        <v>5</v>
      </c>
      <c r="G54" s="34">
        <v>0</v>
      </c>
      <c r="H54" s="33">
        <f t="shared" si="0"/>
        <v>5</v>
      </c>
      <c r="I54" s="2"/>
    </row>
    <row r="55" spans="1:9" ht="44.25" customHeight="1" x14ac:dyDescent="0.25">
      <c r="A55" s="39" t="s">
        <v>45</v>
      </c>
      <c r="B55" s="18" t="s">
        <v>11</v>
      </c>
      <c r="C55" s="18" t="s">
        <v>46</v>
      </c>
      <c r="D55" s="18" t="s">
        <v>69</v>
      </c>
      <c r="E55" s="18"/>
      <c r="F55" s="35">
        <v>5</v>
      </c>
      <c r="G55" s="35">
        <v>0</v>
      </c>
      <c r="H55" s="33">
        <f t="shared" si="0"/>
        <v>5</v>
      </c>
      <c r="I55" s="2"/>
    </row>
    <row r="56" spans="1:9" ht="48" customHeight="1" x14ac:dyDescent="0.25">
      <c r="A56" s="39" t="s">
        <v>47</v>
      </c>
      <c r="B56" s="18" t="s">
        <v>11</v>
      </c>
      <c r="C56" s="18" t="s">
        <v>46</v>
      </c>
      <c r="D56" s="18" t="s">
        <v>69</v>
      </c>
      <c r="E56" s="18"/>
      <c r="F56" s="35">
        <v>5</v>
      </c>
      <c r="G56" s="35">
        <v>0</v>
      </c>
      <c r="H56" s="33">
        <f t="shared" si="0"/>
        <v>5</v>
      </c>
      <c r="I56" s="2"/>
    </row>
    <row r="57" spans="1:9" ht="27" customHeight="1" x14ac:dyDescent="0.25">
      <c r="A57" s="39" t="s">
        <v>24</v>
      </c>
      <c r="B57" s="18" t="s">
        <v>11</v>
      </c>
      <c r="C57" s="18" t="s">
        <v>46</v>
      </c>
      <c r="D57" s="18" t="s">
        <v>69</v>
      </c>
      <c r="E57" s="18" t="s">
        <v>25</v>
      </c>
      <c r="F57" s="35">
        <v>5</v>
      </c>
      <c r="G57" s="35">
        <v>0</v>
      </c>
      <c r="H57" s="33">
        <f t="shared" si="0"/>
        <v>5</v>
      </c>
      <c r="I57" s="2"/>
    </row>
    <row r="58" spans="1:9" ht="27" customHeight="1" x14ac:dyDescent="0.25">
      <c r="A58" s="39" t="s">
        <v>26</v>
      </c>
      <c r="B58" s="18" t="s">
        <v>11</v>
      </c>
      <c r="C58" s="18" t="s">
        <v>46</v>
      </c>
      <c r="D58" s="18" t="s">
        <v>69</v>
      </c>
      <c r="E58" s="18" t="s">
        <v>27</v>
      </c>
      <c r="F58" s="35">
        <v>5</v>
      </c>
      <c r="G58" s="35">
        <v>0</v>
      </c>
      <c r="H58" s="33">
        <f t="shared" si="0"/>
        <v>5</v>
      </c>
      <c r="I58" s="2"/>
    </row>
    <row r="59" spans="1:9" ht="27.75" customHeight="1" x14ac:dyDescent="0.25">
      <c r="A59" s="39" t="s">
        <v>48</v>
      </c>
      <c r="B59" s="18" t="s">
        <v>11</v>
      </c>
      <c r="C59" s="18" t="s">
        <v>46</v>
      </c>
      <c r="D59" s="18" t="s">
        <v>69</v>
      </c>
      <c r="E59" s="18" t="s">
        <v>31</v>
      </c>
      <c r="F59" s="35">
        <v>5</v>
      </c>
      <c r="G59" s="35">
        <v>0</v>
      </c>
      <c r="H59" s="33">
        <f t="shared" si="0"/>
        <v>5</v>
      </c>
      <c r="I59" s="2"/>
    </row>
    <row r="60" spans="1:9" ht="27.75" customHeight="1" x14ac:dyDescent="0.25">
      <c r="A60" s="13" t="s">
        <v>72</v>
      </c>
      <c r="B60" s="14" t="s">
        <v>7</v>
      </c>
      <c r="C60" s="15" t="s">
        <v>73</v>
      </c>
      <c r="D60" s="18" t="s">
        <v>74</v>
      </c>
      <c r="E60" s="16"/>
      <c r="F60" s="36">
        <v>5</v>
      </c>
      <c r="G60" s="36">
        <v>0</v>
      </c>
      <c r="H60" s="33">
        <f t="shared" si="0"/>
        <v>5</v>
      </c>
      <c r="I60" s="2"/>
    </row>
    <row r="61" spans="1:9" ht="33" customHeight="1" x14ac:dyDescent="0.25">
      <c r="A61" s="17" t="s">
        <v>45</v>
      </c>
      <c r="B61" s="19" t="s">
        <v>7</v>
      </c>
      <c r="C61" s="18" t="s">
        <v>73</v>
      </c>
      <c r="D61" s="18" t="s">
        <v>74</v>
      </c>
      <c r="E61" s="18" t="s">
        <v>75</v>
      </c>
      <c r="F61" s="37">
        <v>5</v>
      </c>
      <c r="G61" s="37">
        <v>0</v>
      </c>
      <c r="H61" s="33">
        <f t="shared" si="0"/>
        <v>5</v>
      </c>
      <c r="I61" s="2"/>
    </row>
    <row r="62" spans="1:9" ht="33.75" customHeight="1" x14ac:dyDescent="0.25">
      <c r="A62" s="17" t="s">
        <v>47</v>
      </c>
      <c r="B62" s="19" t="s">
        <v>7</v>
      </c>
      <c r="C62" s="18" t="s">
        <v>73</v>
      </c>
      <c r="D62" s="18" t="s">
        <v>74</v>
      </c>
      <c r="E62" s="18" t="s">
        <v>75</v>
      </c>
      <c r="F62" s="37">
        <v>5</v>
      </c>
      <c r="G62" s="37">
        <v>0</v>
      </c>
      <c r="H62" s="33">
        <f t="shared" si="0"/>
        <v>5</v>
      </c>
      <c r="I62" s="2"/>
    </row>
    <row r="63" spans="1:9" ht="31.5" customHeight="1" x14ac:dyDescent="0.25">
      <c r="A63" s="17" t="s">
        <v>24</v>
      </c>
      <c r="B63" s="19" t="s">
        <v>7</v>
      </c>
      <c r="C63" s="18" t="s">
        <v>73</v>
      </c>
      <c r="D63" s="18" t="s">
        <v>74</v>
      </c>
      <c r="E63" s="18" t="s">
        <v>75</v>
      </c>
      <c r="F63" s="37">
        <v>5</v>
      </c>
      <c r="G63" s="37">
        <v>0</v>
      </c>
      <c r="H63" s="33">
        <f t="shared" si="0"/>
        <v>5</v>
      </c>
      <c r="I63" s="2"/>
    </row>
    <row r="64" spans="1:9" ht="27.75" customHeight="1" x14ac:dyDescent="0.25">
      <c r="A64" s="17" t="s">
        <v>26</v>
      </c>
      <c r="B64" s="19" t="s">
        <v>7</v>
      </c>
      <c r="C64" s="18" t="s">
        <v>73</v>
      </c>
      <c r="D64" s="18" t="s">
        <v>74</v>
      </c>
      <c r="E64" s="18" t="s">
        <v>75</v>
      </c>
      <c r="F64" s="37">
        <v>5</v>
      </c>
      <c r="G64" s="37">
        <v>0</v>
      </c>
      <c r="H64" s="33">
        <f t="shared" si="0"/>
        <v>5</v>
      </c>
      <c r="I64" s="2"/>
    </row>
    <row r="65" spans="1:9" ht="27.75" customHeight="1" x14ac:dyDescent="0.25">
      <c r="A65" s="17" t="s">
        <v>48</v>
      </c>
      <c r="B65" s="19" t="s">
        <v>7</v>
      </c>
      <c r="C65" s="18" t="s">
        <v>73</v>
      </c>
      <c r="D65" s="18" t="s">
        <v>74</v>
      </c>
      <c r="E65" s="18" t="s">
        <v>75</v>
      </c>
      <c r="F65" s="37">
        <v>5</v>
      </c>
      <c r="G65" s="37">
        <v>0</v>
      </c>
      <c r="H65" s="33">
        <f t="shared" si="0"/>
        <v>5</v>
      </c>
      <c r="I65" s="2"/>
    </row>
    <row r="66" spans="1:9" ht="12.6" customHeight="1" x14ac:dyDescent="0.25">
      <c r="A66" s="8" t="s">
        <v>49</v>
      </c>
      <c r="B66" s="9" t="s">
        <v>22</v>
      </c>
      <c r="C66" s="9" t="s">
        <v>8</v>
      </c>
      <c r="D66" s="9"/>
      <c r="E66" s="9"/>
      <c r="F66" s="34">
        <v>5</v>
      </c>
      <c r="G66" s="34">
        <v>0</v>
      </c>
      <c r="H66" s="33">
        <f t="shared" si="0"/>
        <v>5</v>
      </c>
      <c r="I66" s="2"/>
    </row>
    <row r="67" spans="1:9" ht="23.25" customHeight="1" x14ac:dyDescent="0.25">
      <c r="A67" s="10" t="s">
        <v>24</v>
      </c>
      <c r="B67" s="11" t="s">
        <v>22</v>
      </c>
      <c r="C67" s="11" t="s">
        <v>50</v>
      </c>
      <c r="D67" s="11" t="s">
        <v>70</v>
      </c>
      <c r="E67" s="11" t="s">
        <v>25</v>
      </c>
      <c r="F67" s="35">
        <v>5</v>
      </c>
      <c r="G67" s="35">
        <v>0</v>
      </c>
      <c r="H67" s="33">
        <f t="shared" si="0"/>
        <v>5</v>
      </c>
      <c r="I67" s="2"/>
    </row>
    <row r="68" spans="1:9" ht="25.15" customHeight="1" x14ac:dyDescent="0.25">
      <c r="A68" s="10" t="s">
        <v>26</v>
      </c>
      <c r="B68" s="11" t="s">
        <v>22</v>
      </c>
      <c r="C68" s="11" t="s">
        <v>50</v>
      </c>
      <c r="D68" s="11" t="s">
        <v>70</v>
      </c>
      <c r="E68" s="11" t="s">
        <v>27</v>
      </c>
      <c r="F68" s="35">
        <v>5</v>
      </c>
      <c r="G68" s="35">
        <v>0</v>
      </c>
      <c r="H68" s="33">
        <f t="shared" si="0"/>
        <v>5</v>
      </c>
      <c r="I68" s="2"/>
    </row>
    <row r="69" spans="1:9" ht="23.45" hidden="1" customHeight="1" x14ac:dyDescent="0.25">
      <c r="A69" s="10"/>
      <c r="B69" s="11"/>
      <c r="C69" s="11"/>
      <c r="D69" s="11"/>
      <c r="E69" s="11"/>
      <c r="F69" s="35">
        <v>5</v>
      </c>
      <c r="G69" s="35"/>
      <c r="H69" s="33">
        <f t="shared" si="0"/>
        <v>5</v>
      </c>
      <c r="I69" s="2"/>
    </row>
    <row r="70" spans="1:9" ht="21.6" customHeight="1" x14ac:dyDescent="0.25">
      <c r="A70" s="10" t="s">
        <v>48</v>
      </c>
      <c r="B70" s="11" t="s">
        <v>22</v>
      </c>
      <c r="C70" s="11" t="s">
        <v>50</v>
      </c>
      <c r="D70" s="11" t="s">
        <v>70</v>
      </c>
      <c r="E70" s="11" t="s">
        <v>31</v>
      </c>
      <c r="F70" s="35">
        <v>5</v>
      </c>
      <c r="G70" s="35">
        <v>0</v>
      </c>
      <c r="H70" s="33">
        <f t="shared" si="0"/>
        <v>5</v>
      </c>
      <c r="I70" s="2"/>
    </row>
    <row r="71" spans="1:9" ht="17.45" customHeight="1" x14ac:dyDescent="0.25">
      <c r="A71" s="8" t="s">
        <v>51</v>
      </c>
      <c r="B71" s="9" t="s">
        <v>52</v>
      </c>
      <c r="C71" s="9" t="s">
        <v>8</v>
      </c>
      <c r="D71" s="9"/>
      <c r="E71" s="9"/>
      <c r="F71" s="34">
        <v>72</v>
      </c>
      <c r="G71" s="34">
        <v>0</v>
      </c>
      <c r="H71" s="33">
        <f t="shared" si="0"/>
        <v>72</v>
      </c>
      <c r="I71" s="2"/>
    </row>
    <row r="72" spans="1:9" ht="11.45" customHeight="1" x14ac:dyDescent="0.25">
      <c r="A72" s="8" t="s">
        <v>54</v>
      </c>
      <c r="B72" s="9" t="s">
        <v>52</v>
      </c>
      <c r="C72" s="9" t="s">
        <v>11</v>
      </c>
      <c r="D72" s="9"/>
      <c r="E72" s="9"/>
      <c r="F72" s="35">
        <v>72</v>
      </c>
      <c r="G72" s="35">
        <v>0</v>
      </c>
      <c r="H72" s="33">
        <f t="shared" si="0"/>
        <v>72</v>
      </c>
      <c r="I72" s="2"/>
    </row>
    <row r="73" spans="1:9" ht="23.45" customHeight="1" x14ac:dyDescent="0.25">
      <c r="A73" s="10" t="s">
        <v>24</v>
      </c>
      <c r="B73" s="11" t="s">
        <v>52</v>
      </c>
      <c r="C73" s="11" t="s">
        <v>11</v>
      </c>
      <c r="D73" s="11" t="s">
        <v>71</v>
      </c>
      <c r="E73" s="11" t="s">
        <v>25</v>
      </c>
      <c r="F73" s="35">
        <v>72</v>
      </c>
      <c r="G73" s="35">
        <v>0</v>
      </c>
      <c r="H73" s="33">
        <f t="shared" si="0"/>
        <v>72</v>
      </c>
      <c r="I73" s="2"/>
    </row>
    <row r="74" spans="1:9" ht="23.45" customHeight="1" x14ac:dyDescent="0.25">
      <c r="A74" s="10" t="s">
        <v>26</v>
      </c>
      <c r="B74" s="11" t="s">
        <v>52</v>
      </c>
      <c r="C74" s="11" t="s">
        <v>11</v>
      </c>
      <c r="D74" s="11" t="s">
        <v>71</v>
      </c>
      <c r="E74" s="11" t="s">
        <v>27</v>
      </c>
      <c r="F74" s="35">
        <v>72</v>
      </c>
      <c r="G74" s="35">
        <v>91.7</v>
      </c>
      <c r="H74" s="33">
        <f t="shared" si="0"/>
        <v>-19.700000000000003</v>
      </c>
      <c r="I74" s="2"/>
    </row>
    <row r="75" spans="1:9" ht="24" customHeight="1" x14ac:dyDescent="0.25">
      <c r="A75" s="10" t="s">
        <v>48</v>
      </c>
      <c r="B75" s="11" t="s">
        <v>52</v>
      </c>
      <c r="C75" s="11" t="s">
        <v>11</v>
      </c>
      <c r="D75" s="11" t="s">
        <v>71</v>
      </c>
      <c r="E75" s="11" t="s">
        <v>31</v>
      </c>
      <c r="F75" s="35">
        <v>72</v>
      </c>
      <c r="G75" s="35">
        <v>0</v>
      </c>
      <c r="H75" s="33">
        <f t="shared" si="0"/>
        <v>72</v>
      </c>
      <c r="I75" s="2"/>
    </row>
    <row r="76" spans="1:9" ht="24" customHeight="1" x14ac:dyDescent="0.25">
      <c r="A76" s="8" t="s">
        <v>94</v>
      </c>
      <c r="B76" s="9" t="s">
        <v>96</v>
      </c>
      <c r="C76" s="9" t="s">
        <v>11</v>
      </c>
      <c r="D76" s="9"/>
      <c r="E76" s="9"/>
      <c r="F76" s="34">
        <v>0</v>
      </c>
      <c r="G76" s="34">
        <v>0</v>
      </c>
      <c r="H76" s="33">
        <f t="shared" si="0"/>
        <v>0</v>
      </c>
      <c r="I76" s="2"/>
    </row>
    <row r="77" spans="1:9" ht="24" customHeight="1" x14ac:dyDescent="0.25">
      <c r="A77" s="10" t="s">
        <v>92</v>
      </c>
      <c r="B77" s="11" t="s">
        <v>96</v>
      </c>
      <c r="C77" s="11" t="s">
        <v>11</v>
      </c>
      <c r="D77" s="11" t="s">
        <v>97</v>
      </c>
      <c r="E77" s="11" t="s">
        <v>98</v>
      </c>
      <c r="F77" s="35">
        <v>0</v>
      </c>
      <c r="G77" s="35">
        <v>0</v>
      </c>
      <c r="H77" s="33">
        <f t="shared" si="0"/>
        <v>0</v>
      </c>
      <c r="I77" s="2"/>
    </row>
    <row r="78" spans="1:9" ht="24" customHeight="1" x14ac:dyDescent="0.25">
      <c r="A78" s="10" t="s">
        <v>94</v>
      </c>
      <c r="B78" s="11" t="s">
        <v>96</v>
      </c>
      <c r="C78" s="11" t="s">
        <v>11</v>
      </c>
      <c r="D78" s="11" t="s">
        <v>97</v>
      </c>
      <c r="E78" s="11" t="s">
        <v>98</v>
      </c>
      <c r="F78" s="35">
        <v>0</v>
      </c>
      <c r="G78" s="35">
        <v>0</v>
      </c>
      <c r="H78" s="33">
        <f t="shared" si="0"/>
        <v>0</v>
      </c>
      <c r="I78" s="2"/>
    </row>
    <row r="79" spans="1:9" ht="24" customHeight="1" x14ac:dyDescent="0.25">
      <c r="A79" s="10" t="s">
        <v>95</v>
      </c>
      <c r="B79" s="11" t="s">
        <v>96</v>
      </c>
      <c r="C79" s="11" t="s">
        <v>11</v>
      </c>
      <c r="D79" s="11" t="s">
        <v>97</v>
      </c>
      <c r="E79" s="11" t="s">
        <v>98</v>
      </c>
      <c r="F79" s="35">
        <v>0</v>
      </c>
      <c r="G79" s="35">
        <v>0</v>
      </c>
      <c r="H79" s="33">
        <f t="shared" si="0"/>
        <v>0</v>
      </c>
      <c r="I79" s="2"/>
    </row>
    <row r="80" spans="1:9" x14ac:dyDescent="0.25">
      <c r="A80" s="12" t="s">
        <v>53</v>
      </c>
      <c r="B80" s="31"/>
      <c r="C80" s="31"/>
      <c r="D80" s="31"/>
      <c r="E80" s="31"/>
      <c r="F80" s="38">
        <f>F17+F48+F54+F66+F71+F60</f>
        <v>1470.6</v>
      </c>
      <c r="G80" s="38">
        <f>G17+G48+G54+G66+G71+G60</f>
        <v>317.40000000000003</v>
      </c>
      <c r="H80" s="33">
        <f t="shared" si="0"/>
        <v>1153.1999999999998</v>
      </c>
      <c r="I80" s="2"/>
    </row>
    <row r="81" spans="6:10" x14ac:dyDescent="0.25">
      <c r="G81" s="47"/>
      <c r="H81" s="2"/>
      <c r="I81" s="2"/>
    </row>
    <row r="82" spans="6:10" x14ac:dyDescent="0.25">
      <c r="G82" s="2"/>
      <c r="H82" s="2"/>
    </row>
    <row r="83" spans="6:10" x14ac:dyDescent="0.25">
      <c r="F83" s="2"/>
      <c r="G83" s="2"/>
      <c r="H83" s="2"/>
      <c r="I83" s="2"/>
      <c r="J83" s="2"/>
    </row>
    <row r="84" spans="6:10" x14ac:dyDescent="0.25">
      <c r="F84" s="2"/>
      <c r="G84" s="2"/>
      <c r="H84" s="2"/>
      <c r="I84" s="2"/>
      <c r="J84" s="2"/>
    </row>
  </sheetData>
  <mergeCells count="20">
    <mergeCell ref="A7:H8"/>
    <mergeCell ref="A2:H2"/>
    <mergeCell ref="A3:H3"/>
    <mergeCell ref="A4:H4"/>
    <mergeCell ref="A5:H5"/>
    <mergeCell ref="A6:H6"/>
    <mergeCell ref="Q26:W28"/>
    <mergeCell ref="A10:H10"/>
    <mergeCell ref="A11:H11"/>
    <mergeCell ref="A12:H12"/>
    <mergeCell ref="A14:A15"/>
    <mergeCell ref="B14:B15"/>
    <mergeCell ref="C14:C15"/>
    <mergeCell ref="D14:D15"/>
    <mergeCell ref="E14:E15"/>
    <mergeCell ref="A9:H9"/>
    <mergeCell ref="A13:H13"/>
    <mergeCell ref="F14:F15"/>
    <mergeCell ref="G14:G15"/>
    <mergeCell ref="H14:H15"/>
  </mergeCells>
  <pageMargins left="0.7" right="0.7" top="0.75" bottom="0.75" header="0.3" footer="0.3"/>
  <pageSetup paperSize="9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opLeftCell="A40" workbookViewId="0">
      <selection activeCell="H60" sqref="H60"/>
    </sheetView>
  </sheetViews>
  <sheetFormatPr defaultRowHeight="15" x14ac:dyDescent="0.25"/>
  <cols>
    <col min="1" max="1" width="32.85546875" customWidth="1"/>
    <col min="2" max="2" width="3.85546875" customWidth="1"/>
    <col min="3" max="3" width="4.140625" customWidth="1"/>
    <col min="4" max="4" width="4.28515625" customWidth="1"/>
    <col min="5" max="5" width="13.28515625" customWidth="1"/>
    <col min="6" max="6" width="5.5703125" customWidth="1"/>
    <col min="7" max="7" width="7.42578125" customWidth="1"/>
    <col min="8" max="8" width="7.140625" customWidth="1"/>
    <col min="9" max="9" width="8" customWidth="1"/>
  </cols>
  <sheetData>
    <row r="1" spans="1:10" x14ac:dyDescent="0.25">
      <c r="A1" s="4"/>
      <c r="B1" s="4"/>
      <c r="C1" s="5"/>
      <c r="D1" s="5"/>
      <c r="E1" s="5"/>
      <c r="F1" s="6"/>
      <c r="G1" s="49"/>
      <c r="H1" s="1"/>
      <c r="I1" s="1"/>
    </row>
    <row r="2" spans="1:10" x14ac:dyDescent="0.25">
      <c r="A2" s="138" t="s">
        <v>165</v>
      </c>
      <c r="B2" s="136"/>
      <c r="C2" s="136"/>
      <c r="D2" s="136"/>
      <c r="E2" s="136"/>
      <c r="F2" s="136"/>
      <c r="G2" s="136"/>
      <c r="H2" s="136"/>
      <c r="I2" s="136"/>
      <c r="J2" s="3"/>
    </row>
    <row r="3" spans="1:10" x14ac:dyDescent="0.25">
      <c r="A3" s="94" t="s">
        <v>55</v>
      </c>
      <c r="B3" s="94"/>
      <c r="C3" s="94"/>
      <c r="D3" s="94"/>
      <c r="E3" s="94"/>
      <c r="F3" s="94"/>
      <c r="G3" s="94"/>
      <c r="H3" s="94"/>
      <c r="I3" s="94"/>
      <c r="J3" s="3"/>
    </row>
    <row r="4" spans="1:10" x14ac:dyDescent="0.25">
      <c r="A4" s="94" t="s">
        <v>108</v>
      </c>
      <c r="B4" s="94"/>
      <c r="C4" s="94"/>
      <c r="D4" s="94"/>
      <c r="E4" s="94"/>
      <c r="F4" s="94"/>
      <c r="G4" s="94"/>
      <c r="H4" s="94"/>
      <c r="I4" s="94"/>
      <c r="J4" s="3"/>
    </row>
    <row r="5" spans="1:10" x14ac:dyDescent="0.25">
      <c r="A5" s="94" t="s">
        <v>76</v>
      </c>
      <c r="B5" s="94"/>
      <c r="C5" s="94"/>
      <c r="D5" s="94"/>
      <c r="E5" s="94"/>
      <c r="F5" s="94"/>
      <c r="G5" s="94"/>
      <c r="H5" s="94"/>
      <c r="I5" s="94"/>
      <c r="J5" s="3"/>
    </row>
    <row r="6" spans="1:10" x14ac:dyDescent="0.25">
      <c r="A6" s="95" t="s">
        <v>179</v>
      </c>
      <c r="B6" s="94"/>
      <c r="C6" s="94"/>
      <c r="D6" s="94"/>
      <c r="E6" s="94"/>
      <c r="F6" s="94"/>
      <c r="G6" s="94"/>
      <c r="H6" s="94"/>
      <c r="I6" s="94"/>
      <c r="J6" s="3"/>
    </row>
    <row r="7" spans="1:10" x14ac:dyDescent="0.25">
      <c r="A7" s="98" t="s">
        <v>191</v>
      </c>
      <c r="B7" s="97"/>
      <c r="C7" s="97"/>
      <c r="D7" s="97"/>
      <c r="E7" s="97"/>
      <c r="F7" s="97"/>
      <c r="G7" s="97"/>
      <c r="H7" s="97"/>
      <c r="I7" s="97"/>
      <c r="J7" s="3"/>
    </row>
    <row r="8" spans="1:10" x14ac:dyDescent="0.25">
      <c r="A8" s="97"/>
      <c r="B8" s="97"/>
      <c r="C8" s="97"/>
      <c r="D8" s="97"/>
      <c r="E8" s="97"/>
      <c r="F8" s="97"/>
      <c r="G8" s="97"/>
      <c r="H8" s="97"/>
      <c r="I8" s="97"/>
      <c r="J8" s="3"/>
    </row>
    <row r="9" spans="1:10" x14ac:dyDescent="0.25">
      <c r="A9" s="131" t="s">
        <v>102</v>
      </c>
      <c r="B9" s="131"/>
      <c r="C9" s="131"/>
      <c r="D9" s="131"/>
      <c r="E9" s="131"/>
      <c r="F9" s="131"/>
      <c r="G9" s="131"/>
      <c r="H9" s="131"/>
      <c r="I9" s="131"/>
      <c r="J9" s="3"/>
    </row>
    <row r="10" spans="1:10" ht="35.25" customHeight="1" x14ac:dyDescent="0.25">
      <c r="A10" s="139" t="s">
        <v>166</v>
      </c>
      <c r="B10" s="140"/>
      <c r="C10" s="140"/>
      <c r="D10" s="140"/>
      <c r="E10" s="140"/>
      <c r="F10" s="140"/>
      <c r="G10" s="140"/>
      <c r="H10" s="140"/>
      <c r="I10" s="140"/>
    </row>
    <row r="11" spans="1:10" x14ac:dyDescent="0.25">
      <c r="A11" s="141" t="s">
        <v>192</v>
      </c>
      <c r="B11" s="141"/>
      <c r="C11" s="141"/>
      <c r="D11" s="141"/>
      <c r="E11" s="141"/>
      <c r="F11" s="141"/>
      <c r="G11" s="141"/>
      <c r="H11" s="141"/>
      <c r="I11" s="141"/>
    </row>
    <row r="12" spans="1:10" x14ac:dyDescent="0.25">
      <c r="A12" s="96"/>
      <c r="B12" s="96"/>
      <c r="C12" s="96"/>
      <c r="D12" s="96"/>
      <c r="E12" s="96"/>
      <c r="F12" s="96"/>
      <c r="G12" s="96"/>
      <c r="H12" s="96"/>
      <c r="I12" s="96"/>
    </row>
    <row r="13" spans="1:10" x14ac:dyDescent="0.25">
      <c r="A13" s="133" t="s">
        <v>0</v>
      </c>
      <c r="B13" s="133"/>
      <c r="C13" s="133"/>
      <c r="D13" s="133"/>
      <c r="E13" s="133"/>
      <c r="F13" s="133"/>
      <c r="G13" s="133"/>
      <c r="H13" s="133"/>
      <c r="I13" s="133"/>
    </row>
    <row r="14" spans="1:10" x14ac:dyDescent="0.25">
      <c r="A14" s="90" t="s">
        <v>1</v>
      </c>
      <c r="B14" s="134" t="s">
        <v>91</v>
      </c>
      <c r="C14" s="127" t="s">
        <v>2</v>
      </c>
      <c r="D14" s="127" t="s">
        <v>3</v>
      </c>
      <c r="E14" s="127" t="s">
        <v>4</v>
      </c>
      <c r="F14" s="127" t="s">
        <v>5</v>
      </c>
      <c r="G14" s="128" t="s">
        <v>183</v>
      </c>
      <c r="H14" s="130" t="s">
        <v>104</v>
      </c>
      <c r="I14" s="130" t="s">
        <v>105</v>
      </c>
    </row>
    <row r="15" spans="1:10" ht="21.75" customHeight="1" x14ac:dyDescent="0.25">
      <c r="A15" s="90"/>
      <c r="B15" s="135"/>
      <c r="C15" s="127"/>
      <c r="D15" s="127"/>
      <c r="E15" s="127"/>
      <c r="F15" s="127"/>
      <c r="G15" s="129"/>
      <c r="H15" s="130"/>
      <c r="I15" s="130"/>
    </row>
    <row r="16" spans="1:10" x14ac:dyDescent="0.25">
      <c r="A16" s="50">
        <v>1</v>
      </c>
      <c r="B16" s="50">
        <v>2</v>
      </c>
      <c r="C16" s="51" t="s">
        <v>87</v>
      </c>
      <c r="D16" s="51" t="s">
        <v>88</v>
      </c>
      <c r="E16" s="51" t="s">
        <v>89</v>
      </c>
      <c r="F16" s="51" t="s">
        <v>90</v>
      </c>
      <c r="G16" s="7">
        <v>7</v>
      </c>
      <c r="H16" s="7">
        <v>8</v>
      </c>
      <c r="I16" s="7">
        <v>9</v>
      </c>
    </row>
    <row r="17" spans="1:24" ht="12" customHeight="1" x14ac:dyDescent="0.25">
      <c r="A17" s="8" t="s">
        <v>6</v>
      </c>
      <c r="B17" s="8">
        <v>977</v>
      </c>
      <c r="C17" s="9" t="s">
        <v>7</v>
      </c>
      <c r="D17" s="9" t="s">
        <v>8</v>
      </c>
      <c r="E17" s="9"/>
      <c r="F17" s="9" t="s">
        <v>9</v>
      </c>
      <c r="G17" s="33">
        <v>2697</v>
      </c>
      <c r="H17" s="33">
        <v>2207</v>
      </c>
      <c r="I17" s="33">
        <v>490</v>
      </c>
      <c r="J17" s="2"/>
    </row>
    <row r="18" spans="1:24" ht="58.5" customHeight="1" x14ac:dyDescent="0.25">
      <c r="A18" s="13" t="s">
        <v>10</v>
      </c>
      <c r="B18" s="8">
        <v>977</v>
      </c>
      <c r="C18" s="15" t="s">
        <v>7</v>
      </c>
      <c r="D18" s="15" t="s">
        <v>11</v>
      </c>
      <c r="E18" s="18" t="s">
        <v>57</v>
      </c>
      <c r="F18" s="16" t="s">
        <v>113</v>
      </c>
      <c r="G18" s="34">
        <v>70</v>
      </c>
      <c r="H18" s="34">
        <v>56</v>
      </c>
      <c r="I18" s="33">
        <f t="shared" ref="I18:I63" si="0">G18-H18</f>
        <v>14</v>
      </c>
      <c r="J18" s="2"/>
    </row>
    <row r="19" spans="1:24" ht="34.15" customHeight="1" x14ac:dyDescent="0.25">
      <c r="A19" s="17" t="s">
        <v>150</v>
      </c>
      <c r="B19" s="8">
        <v>977</v>
      </c>
      <c r="C19" s="18" t="s">
        <v>7</v>
      </c>
      <c r="D19" s="18" t="s">
        <v>11</v>
      </c>
      <c r="E19" s="18" t="s">
        <v>57</v>
      </c>
      <c r="F19" s="72" t="s">
        <v>113</v>
      </c>
      <c r="G19" s="63">
        <v>70</v>
      </c>
      <c r="H19" s="63">
        <v>56</v>
      </c>
      <c r="I19" s="33">
        <f t="shared" si="0"/>
        <v>14</v>
      </c>
      <c r="J19" s="2"/>
    </row>
    <row r="20" spans="1:24" ht="81.75" customHeight="1" x14ac:dyDescent="0.25">
      <c r="A20" s="39" t="s">
        <v>13</v>
      </c>
      <c r="B20" s="8">
        <v>977</v>
      </c>
      <c r="C20" s="18" t="s">
        <v>7</v>
      </c>
      <c r="D20" s="18" t="s">
        <v>11</v>
      </c>
      <c r="E20" s="18" t="s">
        <v>57</v>
      </c>
      <c r="F20" s="18" t="s">
        <v>14</v>
      </c>
      <c r="G20" s="63">
        <v>70</v>
      </c>
      <c r="H20" s="63">
        <v>56</v>
      </c>
      <c r="I20" s="33">
        <f t="shared" si="0"/>
        <v>14</v>
      </c>
      <c r="J20" s="2"/>
    </row>
    <row r="21" spans="1:24" ht="23.45" customHeight="1" x14ac:dyDescent="0.25">
      <c r="A21" s="39" t="s">
        <v>15</v>
      </c>
      <c r="B21" s="8">
        <v>977</v>
      </c>
      <c r="C21" s="18" t="s">
        <v>7</v>
      </c>
      <c r="D21" s="18" t="s">
        <v>11</v>
      </c>
      <c r="E21" s="18" t="s">
        <v>58</v>
      </c>
      <c r="F21" s="72" t="s">
        <v>151</v>
      </c>
      <c r="G21" s="63">
        <v>70</v>
      </c>
      <c r="H21" s="63">
        <v>56</v>
      </c>
      <c r="I21" s="33">
        <f t="shared" si="0"/>
        <v>14</v>
      </c>
      <c r="J21" s="2"/>
    </row>
    <row r="22" spans="1:24" ht="24.75" customHeight="1" x14ac:dyDescent="0.25">
      <c r="A22" s="39" t="s">
        <v>19</v>
      </c>
      <c r="B22" s="8">
        <v>977</v>
      </c>
      <c r="C22" s="18" t="s">
        <v>7</v>
      </c>
      <c r="D22" s="18" t="s">
        <v>11</v>
      </c>
      <c r="E22" s="18" t="s">
        <v>58</v>
      </c>
      <c r="F22" s="72" t="s">
        <v>152</v>
      </c>
      <c r="G22" s="63">
        <v>70</v>
      </c>
      <c r="H22" s="63">
        <v>56</v>
      </c>
      <c r="I22" s="33">
        <f t="shared" si="0"/>
        <v>14</v>
      </c>
      <c r="J22" s="2"/>
    </row>
    <row r="23" spans="1:24" ht="82.5" customHeight="1" x14ac:dyDescent="0.25">
      <c r="A23" s="73" t="s">
        <v>153</v>
      </c>
      <c r="B23" s="8">
        <v>977</v>
      </c>
      <c r="C23" s="15" t="s">
        <v>7</v>
      </c>
      <c r="D23" s="15" t="s">
        <v>22</v>
      </c>
      <c r="E23" s="16" t="s">
        <v>154</v>
      </c>
      <c r="F23" s="16" t="s">
        <v>113</v>
      </c>
      <c r="G23" s="34">
        <v>2626</v>
      </c>
      <c r="H23" s="34">
        <v>2152</v>
      </c>
      <c r="I23" s="33">
        <f t="shared" si="0"/>
        <v>474</v>
      </c>
      <c r="J23" s="2"/>
    </row>
    <row r="24" spans="1:24" ht="32.25" customHeight="1" x14ac:dyDescent="0.25">
      <c r="A24" s="73" t="s">
        <v>156</v>
      </c>
      <c r="B24" s="8">
        <v>977</v>
      </c>
      <c r="C24" s="16" t="s">
        <v>7</v>
      </c>
      <c r="D24" s="16" t="s">
        <v>22</v>
      </c>
      <c r="E24" s="16" t="s">
        <v>157</v>
      </c>
      <c r="F24" s="16" t="s">
        <v>158</v>
      </c>
      <c r="G24" s="34">
        <v>688</v>
      </c>
      <c r="H24" s="34">
        <v>622</v>
      </c>
      <c r="I24" s="33">
        <f t="shared" si="0"/>
        <v>66</v>
      </c>
      <c r="J24" s="2"/>
    </row>
    <row r="25" spans="1:24" ht="36.75" customHeight="1" x14ac:dyDescent="0.25">
      <c r="A25" s="17" t="s">
        <v>155</v>
      </c>
      <c r="B25" s="8">
        <v>977</v>
      </c>
      <c r="C25" s="18" t="s">
        <v>7</v>
      </c>
      <c r="D25" s="18" t="s">
        <v>22</v>
      </c>
      <c r="E25" s="72" t="s">
        <v>62</v>
      </c>
      <c r="F25" s="72" t="s">
        <v>151</v>
      </c>
      <c r="G25" s="63">
        <v>688</v>
      </c>
      <c r="H25" s="63">
        <v>622</v>
      </c>
      <c r="I25" s="33">
        <f t="shared" si="0"/>
        <v>66</v>
      </c>
      <c r="J25" s="2"/>
    </row>
    <row r="26" spans="1:24" ht="15" customHeight="1" x14ac:dyDescent="0.25">
      <c r="A26" s="39" t="s">
        <v>23</v>
      </c>
      <c r="B26" s="8">
        <v>977</v>
      </c>
      <c r="C26" s="18" t="s">
        <v>7</v>
      </c>
      <c r="D26" s="18" t="s">
        <v>22</v>
      </c>
      <c r="E26" s="18" t="s">
        <v>59</v>
      </c>
      <c r="F26" s="18"/>
      <c r="G26" s="63">
        <v>1512</v>
      </c>
      <c r="H26" s="63">
        <v>1281</v>
      </c>
      <c r="I26" s="33">
        <f t="shared" si="0"/>
        <v>231</v>
      </c>
      <c r="J26" s="2"/>
      <c r="R26" s="120"/>
      <c r="S26" s="120"/>
      <c r="T26" s="120"/>
      <c r="U26" s="120"/>
      <c r="V26" s="120"/>
      <c r="W26" s="120"/>
      <c r="X26" s="120"/>
    </row>
    <row r="27" spans="1:24" ht="54.6" customHeight="1" x14ac:dyDescent="0.25">
      <c r="A27" s="39" t="s">
        <v>13</v>
      </c>
      <c r="B27" s="8">
        <v>977</v>
      </c>
      <c r="C27" s="18" t="s">
        <v>7</v>
      </c>
      <c r="D27" s="18" t="s">
        <v>22</v>
      </c>
      <c r="E27" s="18" t="s">
        <v>60</v>
      </c>
      <c r="F27" s="18" t="s">
        <v>14</v>
      </c>
      <c r="G27" s="63">
        <v>1512</v>
      </c>
      <c r="H27" s="63">
        <v>1281</v>
      </c>
      <c r="I27" s="33">
        <f t="shared" si="0"/>
        <v>231</v>
      </c>
      <c r="J27" s="2"/>
      <c r="R27" s="120"/>
      <c r="S27" s="120"/>
      <c r="T27" s="120"/>
      <c r="U27" s="120"/>
      <c r="V27" s="120"/>
      <c r="W27" s="120"/>
      <c r="X27" s="120"/>
    </row>
    <row r="28" spans="1:24" ht="24.75" customHeight="1" x14ac:dyDescent="0.25">
      <c r="A28" s="39" t="s">
        <v>15</v>
      </c>
      <c r="B28" s="8">
        <v>977</v>
      </c>
      <c r="C28" s="18" t="s">
        <v>7</v>
      </c>
      <c r="D28" s="18" t="s">
        <v>22</v>
      </c>
      <c r="E28" s="18" t="s">
        <v>60</v>
      </c>
      <c r="F28" s="72" t="s">
        <v>151</v>
      </c>
      <c r="G28" s="63">
        <v>1512</v>
      </c>
      <c r="H28" s="63">
        <v>1281</v>
      </c>
      <c r="I28" s="33">
        <f t="shared" si="0"/>
        <v>231</v>
      </c>
      <c r="J28" s="2"/>
      <c r="R28" s="120"/>
      <c r="S28" s="120"/>
      <c r="T28" s="120"/>
      <c r="U28" s="120"/>
      <c r="V28" s="120"/>
      <c r="W28" s="120"/>
      <c r="X28" s="120"/>
    </row>
    <row r="29" spans="1:24" ht="12.6" customHeight="1" x14ac:dyDescent="0.25">
      <c r="A29" s="39" t="s">
        <v>17</v>
      </c>
      <c r="B29" s="8">
        <v>977</v>
      </c>
      <c r="C29" s="18" t="s">
        <v>7</v>
      </c>
      <c r="D29" s="18" t="s">
        <v>22</v>
      </c>
      <c r="E29" s="18" t="s">
        <v>60</v>
      </c>
      <c r="F29" s="72" t="s">
        <v>159</v>
      </c>
      <c r="G29" s="34">
        <v>1512</v>
      </c>
      <c r="H29" s="34">
        <v>1281</v>
      </c>
      <c r="I29" s="33">
        <f t="shared" si="0"/>
        <v>231</v>
      </c>
      <c r="J29" s="2"/>
    </row>
    <row r="30" spans="1:24" ht="25.5" customHeight="1" x14ac:dyDescent="0.25">
      <c r="A30" s="39" t="s">
        <v>24</v>
      </c>
      <c r="B30" s="8">
        <v>977</v>
      </c>
      <c r="C30" s="18" t="s">
        <v>7</v>
      </c>
      <c r="D30" s="18" t="s">
        <v>22</v>
      </c>
      <c r="E30" s="18" t="s">
        <v>61</v>
      </c>
      <c r="F30" s="72" t="s">
        <v>113</v>
      </c>
      <c r="G30" s="34">
        <v>426</v>
      </c>
      <c r="H30" s="34">
        <v>248</v>
      </c>
      <c r="I30" s="33">
        <f t="shared" si="0"/>
        <v>178</v>
      </c>
      <c r="J30" s="2"/>
    </row>
    <row r="31" spans="1:24" ht="22.15" customHeight="1" x14ac:dyDescent="0.25">
      <c r="A31" s="39" t="s">
        <v>26</v>
      </c>
      <c r="B31" s="8">
        <v>977</v>
      </c>
      <c r="C31" s="18" t="s">
        <v>7</v>
      </c>
      <c r="D31" s="18" t="s">
        <v>22</v>
      </c>
      <c r="E31" s="18" t="s">
        <v>61</v>
      </c>
      <c r="F31" s="72" t="s">
        <v>27</v>
      </c>
      <c r="G31" s="63">
        <v>283</v>
      </c>
      <c r="H31" s="63">
        <v>109</v>
      </c>
      <c r="I31" s="33">
        <f t="shared" si="0"/>
        <v>174</v>
      </c>
      <c r="J31" s="2"/>
    </row>
    <row r="32" spans="1:24" ht="39" customHeight="1" x14ac:dyDescent="0.25">
      <c r="A32" s="39" t="s">
        <v>28</v>
      </c>
      <c r="B32" s="8">
        <v>977</v>
      </c>
      <c r="C32" s="18" t="s">
        <v>7</v>
      </c>
      <c r="D32" s="18" t="s">
        <v>22</v>
      </c>
      <c r="E32" s="18" t="s">
        <v>61</v>
      </c>
      <c r="F32" s="18" t="s">
        <v>29</v>
      </c>
      <c r="G32" s="63">
        <v>76</v>
      </c>
      <c r="H32" s="63">
        <v>31</v>
      </c>
      <c r="I32" s="33">
        <f t="shared" si="0"/>
        <v>45</v>
      </c>
      <c r="J32" s="2"/>
    </row>
    <row r="33" spans="1:10" ht="24" x14ac:dyDescent="0.25">
      <c r="A33" s="39" t="s">
        <v>30</v>
      </c>
      <c r="B33" s="8">
        <v>977</v>
      </c>
      <c r="C33" s="18" t="s">
        <v>7</v>
      </c>
      <c r="D33" s="18" t="s">
        <v>22</v>
      </c>
      <c r="E33" s="18" t="s">
        <v>61</v>
      </c>
      <c r="F33" s="18" t="s">
        <v>31</v>
      </c>
      <c r="G33" s="63">
        <v>43</v>
      </c>
      <c r="H33" s="63">
        <v>43</v>
      </c>
      <c r="I33" s="33">
        <f t="shared" si="0"/>
        <v>0</v>
      </c>
      <c r="J33" s="2"/>
    </row>
    <row r="34" spans="1:10" x14ac:dyDescent="0.25">
      <c r="A34" s="39" t="s">
        <v>32</v>
      </c>
      <c r="B34" s="8">
        <v>977</v>
      </c>
      <c r="C34" s="18" t="s">
        <v>7</v>
      </c>
      <c r="D34" s="18" t="s">
        <v>22</v>
      </c>
      <c r="E34" s="18" t="s">
        <v>61</v>
      </c>
      <c r="F34" s="18" t="s">
        <v>33</v>
      </c>
      <c r="G34" s="34">
        <v>143</v>
      </c>
      <c r="H34" s="34">
        <v>139</v>
      </c>
      <c r="I34" s="33">
        <f t="shared" si="0"/>
        <v>4</v>
      </c>
      <c r="J34" s="2"/>
    </row>
    <row r="35" spans="1:10" ht="36" x14ac:dyDescent="0.25">
      <c r="A35" s="39" t="s">
        <v>34</v>
      </c>
      <c r="B35" s="8">
        <v>977</v>
      </c>
      <c r="C35" s="18" t="s">
        <v>7</v>
      </c>
      <c r="D35" s="18" t="s">
        <v>22</v>
      </c>
      <c r="E35" s="18" t="s">
        <v>61</v>
      </c>
      <c r="F35" s="18" t="s">
        <v>112</v>
      </c>
      <c r="G35" s="34">
        <v>143</v>
      </c>
      <c r="H35" s="34">
        <v>139</v>
      </c>
      <c r="I35" s="33">
        <f t="shared" si="0"/>
        <v>4</v>
      </c>
      <c r="J35" s="2"/>
    </row>
    <row r="36" spans="1:10" ht="36" x14ac:dyDescent="0.25">
      <c r="A36" s="39" t="s">
        <v>34</v>
      </c>
      <c r="B36" s="8">
        <v>977</v>
      </c>
      <c r="C36" s="18" t="s">
        <v>7</v>
      </c>
      <c r="D36" s="18" t="s">
        <v>22</v>
      </c>
      <c r="E36" s="18" t="s">
        <v>61</v>
      </c>
      <c r="F36" s="18" t="s">
        <v>36</v>
      </c>
      <c r="G36" s="63">
        <v>143</v>
      </c>
      <c r="H36" s="63">
        <v>139</v>
      </c>
      <c r="I36" s="33">
        <v>4</v>
      </c>
      <c r="J36" s="2"/>
    </row>
    <row r="37" spans="1:10" ht="60" x14ac:dyDescent="0.25">
      <c r="A37" s="13" t="s">
        <v>64</v>
      </c>
      <c r="B37" s="8">
        <v>977</v>
      </c>
      <c r="C37" s="15" t="s">
        <v>7</v>
      </c>
      <c r="D37" s="15" t="s">
        <v>65</v>
      </c>
      <c r="E37" s="15" t="s">
        <v>66</v>
      </c>
      <c r="F37" s="15"/>
      <c r="G37" s="34">
        <v>1</v>
      </c>
      <c r="H37" s="34">
        <v>0</v>
      </c>
      <c r="I37" s="33">
        <f t="shared" si="0"/>
        <v>1</v>
      </c>
      <c r="J37" s="2"/>
    </row>
    <row r="38" spans="1:10" ht="24" x14ac:dyDescent="0.25">
      <c r="A38" s="39" t="s">
        <v>24</v>
      </c>
      <c r="B38" s="8">
        <v>977</v>
      </c>
      <c r="C38" s="18" t="s">
        <v>7</v>
      </c>
      <c r="D38" s="18" t="s">
        <v>65</v>
      </c>
      <c r="E38" s="18" t="s">
        <v>66</v>
      </c>
      <c r="F38" s="18" t="s">
        <v>25</v>
      </c>
      <c r="G38" s="63">
        <v>1</v>
      </c>
      <c r="H38" s="63">
        <v>0</v>
      </c>
      <c r="I38" s="33">
        <f t="shared" si="0"/>
        <v>1</v>
      </c>
      <c r="J38" s="2"/>
    </row>
    <row r="39" spans="1:10" ht="24" x14ac:dyDescent="0.25">
      <c r="A39" s="39" t="s">
        <v>26</v>
      </c>
      <c r="B39" s="8">
        <v>977</v>
      </c>
      <c r="C39" s="18" t="s">
        <v>7</v>
      </c>
      <c r="D39" s="18" t="s">
        <v>65</v>
      </c>
      <c r="E39" s="18" t="s">
        <v>66</v>
      </c>
      <c r="F39" s="18" t="s">
        <v>27</v>
      </c>
      <c r="G39" s="63">
        <v>1</v>
      </c>
      <c r="H39" s="63">
        <v>0</v>
      </c>
      <c r="I39" s="33">
        <f t="shared" si="0"/>
        <v>1</v>
      </c>
      <c r="J39" s="2"/>
    </row>
    <row r="40" spans="1:10" ht="24" x14ac:dyDescent="0.25">
      <c r="A40" s="39" t="s">
        <v>48</v>
      </c>
      <c r="B40" s="8">
        <v>977</v>
      </c>
      <c r="C40" s="18" t="s">
        <v>7</v>
      </c>
      <c r="D40" s="18" t="s">
        <v>65</v>
      </c>
      <c r="E40" s="18" t="s">
        <v>66</v>
      </c>
      <c r="F40" s="18" t="s">
        <v>31</v>
      </c>
      <c r="G40" s="63">
        <v>1</v>
      </c>
      <c r="H40" s="63">
        <v>0</v>
      </c>
      <c r="I40" s="33">
        <f t="shared" si="0"/>
        <v>1</v>
      </c>
      <c r="J40" s="2"/>
    </row>
    <row r="41" spans="1:10" x14ac:dyDescent="0.25">
      <c r="A41" s="13" t="s">
        <v>40</v>
      </c>
      <c r="B41" s="8">
        <v>977</v>
      </c>
      <c r="C41" s="15" t="s">
        <v>41</v>
      </c>
      <c r="D41" s="15" t="s">
        <v>8</v>
      </c>
      <c r="E41" s="16" t="s">
        <v>154</v>
      </c>
      <c r="F41" s="16" t="s">
        <v>113</v>
      </c>
      <c r="G41" s="34">
        <v>152.9</v>
      </c>
      <c r="H41" s="34">
        <v>105</v>
      </c>
      <c r="I41" s="33">
        <f t="shared" si="0"/>
        <v>47.900000000000006</v>
      </c>
      <c r="J41" s="2"/>
    </row>
    <row r="42" spans="1:10" ht="24" x14ac:dyDescent="0.25">
      <c r="A42" s="39" t="s">
        <v>42</v>
      </c>
      <c r="B42" s="8">
        <v>977</v>
      </c>
      <c r="C42" s="18" t="s">
        <v>41</v>
      </c>
      <c r="D42" s="18" t="s">
        <v>11</v>
      </c>
      <c r="E42" s="72" t="s">
        <v>154</v>
      </c>
      <c r="F42" s="72" t="s">
        <v>113</v>
      </c>
      <c r="G42" s="63">
        <v>152.9</v>
      </c>
      <c r="H42" s="63">
        <v>105</v>
      </c>
      <c r="I42" s="33">
        <f t="shared" si="0"/>
        <v>47.900000000000006</v>
      </c>
      <c r="J42" s="2"/>
    </row>
    <row r="43" spans="1:10" ht="48" x14ac:dyDescent="0.25">
      <c r="A43" s="39" t="s">
        <v>43</v>
      </c>
      <c r="B43" s="8">
        <v>977</v>
      </c>
      <c r="C43" s="18" t="s">
        <v>41</v>
      </c>
      <c r="D43" s="18" t="s">
        <v>11</v>
      </c>
      <c r="E43" s="18" t="s">
        <v>68</v>
      </c>
      <c r="F43" s="72" t="s">
        <v>113</v>
      </c>
      <c r="G43" s="63">
        <v>152.9</v>
      </c>
      <c r="H43" s="63">
        <v>105</v>
      </c>
      <c r="I43" s="33">
        <f t="shared" si="0"/>
        <v>47.900000000000006</v>
      </c>
      <c r="J43" s="2"/>
    </row>
    <row r="44" spans="1:10" ht="84" x14ac:dyDescent="0.25">
      <c r="A44" s="39" t="s">
        <v>13</v>
      </c>
      <c r="B44" s="8">
        <v>977</v>
      </c>
      <c r="C44" s="18" t="s">
        <v>41</v>
      </c>
      <c r="D44" s="18" t="s">
        <v>11</v>
      </c>
      <c r="E44" s="18" t="s">
        <v>68</v>
      </c>
      <c r="F44" s="18" t="s">
        <v>113</v>
      </c>
      <c r="G44" s="63">
        <v>144.5</v>
      </c>
      <c r="H44" s="63">
        <v>105</v>
      </c>
      <c r="I44" s="33">
        <f t="shared" si="0"/>
        <v>39.5</v>
      </c>
      <c r="J44" s="2"/>
    </row>
    <row r="45" spans="1:10" ht="24" x14ac:dyDescent="0.25">
      <c r="A45" s="39" t="s">
        <v>15</v>
      </c>
      <c r="B45" s="8">
        <v>977</v>
      </c>
      <c r="C45" s="18" t="s">
        <v>41</v>
      </c>
      <c r="D45" s="18" t="s">
        <v>11</v>
      </c>
      <c r="E45" s="18" t="s">
        <v>68</v>
      </c>
      <c r="F45" s="18" t="s">
        <v>16</v>
      </c>
      <c r="G45" s="63">
        <v>144.5</v>
      </c>
      <c r="H45" s="63">
        <v>105</v>
      </c>
      <c r="I45" s="33">
        <f t="shared" si="0"/>
        <v>39.5</v>
      </c>
      <c r="J45" s="2"/>
    </row>
    <row r="46" spans="1:10" ht="24" x14ac:dyDescent="0.25">
      <c r="A46" s="39" t="s">
        <v>17</v>
      </c>
      <c r="B46" s="8">
        <v>977</v>
      </c>
      <c r="C46" s="18" t="s">
        <v>41</v>
      </c>
      <c r="D46" s="18" t="s">
        <v>11</v>
      </c>
      <c r="E46" s="18" t="s">
        <v>68</v>
      </c>
      <c r="F46" s="18" t="s">
        <v>18</v>
      </c>
      <c r="G46" s="63">
        <v>144.5</v>
      </c>
      <c r="H46" s="63">
        <v>80</v>
      </c>
      <c r="I46" s="33">
        <f t="shared" si="0"/>
        <v>64.5</v>
      </c>
      <c r="J46" s="2"/>
    </row>
    <row r="47" spans="1:10" x14ac:dyDescent="0.25">
      <c r="A47" s="17" t="s">
        <v>118</v>
      </c>
      <c r="B47" s="8">
        <v>977</v>
      </c>
      <c r="C47" s="72" t="s">
        <v>41</v>
      </c>
      <c r="D47" s="72" t="s">
        <v>11</v>
      </c>
      <c r="E47" s="72" t="s">
        <v>160</v>
      </c>
      <c r="F47" s="72" t="s">
        <v>31</v>
      </c>
      <c r="G47" s="63">
        <v>8.4</v>
      </c>
      <c r="H47" s="63">
        <v>0</v>
      </c>
      <c r="I47" s="33">
        <f t="shared" si="0"/>
        <v>8.4</v>
      </c>
      <c r="J47" s="2"/>
    </row>
    <row r="48" spans="1:10" ht="24" x14ac:dyDescent="0.25">
      <c r="A48" s="13" t="s">
        <v>44</v>
      </c>
      <c r="B48" s="8">
        <v>977</v>
      </c>
      <c r="C48" s="15" t="s">
        <v>11</v>
      </c>
      <c r="D48" s="15" t="s">
        <v>8</v>
      </c>
      <c r="E48" s="16" t="s">
        <v>154</v>
      </c>
      <c r="F48" s="16" t="s">
        <v>113</v>
      </c>
      <c r="G48" s="34">
        <v>18</v>
      </c>
      <c r="H48" s="34">
        <v>10</v>
      </c>
      <c r="I48" s="33">
        <f t="shared" si="0"/>
        <v>8</v>
      </c>
      <c r="J48" s="2"/>
    </row>
    <row r="49" spans="1:10" ht="48" x14ac:dyDescent="0.25">
      <c r="A49" s="39" t="s">
        <v>45</v>
      </c>
      <c r="B49" s="8">
        <v>977</v>
      </c>
      <c r="C49" s="18" t="s">
        <v>11</v>
      </c>
      <c r="D49" s="18" t="s">
        <v>46</v>
      </c>
      <c r="E49" s="72" t="s">
        <v>154</v>
      </c>
      <c r="F49" s="72" t="s">
        <v>113</v>
      </c>
      <c r="G49" s="63">
        <v>18</v>
      </c>
      <c r="H49" s="63">
        <v>10</v>
      </c>
      <c r="I49" s="33">
        <f t="shared" si="0"/>
        <v>8</v>
      </c>
      <c r="J49" s="2"/>
    </row>
    <row r="50" spans="1:10" ht="48" x14ac:dyDescent="0.25">
      <c r="A50" s="39" t="s">
        <v>47</v>
      </c>
      <c r="B50" s="8">
        <v>977</v>
      </c>
      <c r="C50" s="18" t="s">
        <v>11</v>
      </c>
      <c r="D50" s="18" t="s">
        <v>46</v>
      </c>
      <c r="E50" s="18" t="s">
        <v>69</v>
      </c>
      <c r="F50" s="72" t="s">
        <v>113</v>
      </c>
      <c r="G50" s="63">
        <v>18</v>
      </c>
      <c r="H50" s="63">
        <v>10</v>
      </c>
      <c r="I50" s="33">
        <f t="shared" si="0"/>
        <v>8</v>
      </c>
      <c r="J50" s="2"/>
    </row>
    <row r="51" spans="1:10" ht="24" x14ac:dyDescent="0.25">
      <c r="A51" s="39" t="s">
        <v>24</v>
      </c>
      <c r="B51" s="8">
        <v>977</v>
      </c>
      <c r="C51" s="18" t="s">
        <v>11</v>
      </c>
      <c r="D51" s="18" t="s">
        <v>46</v>
      </c>
      <c r="E51" s="18" t="s">
        <v>69</v>
      </c>
      <c r="F51" s="18" t="s">
        <v>25</v>
      </c>
      <c r="G51" s="63">
        <v>18</v>
      </c>
      <c r="H51" s="63">
        <v>10</v>
      </c>
      <c r="I51" s="33">
        <f t="shared" si="0"/>
        <v>8</v>
      </c>
      <c r="J51" s="2"/>
    </row>
    <row r="52" spans="1:10" ht="24" x14ac:dyDescent="0.25">
      <c r="A52" s="39" t="s">
        <v>26</v>
      </c>
      <c r="B52" s="8">
        <v>977</v>
      </c>
      <c r="C52" s="18" t="s">
        <v>11</v>
      </c>
      <c r="D52" s="18" t="s">
        <v>46</v>
      </c>
      <c r="E52" s="18" t="s">
        <v>69</v>
      </c>
      <c r="F52" s="18" t="s">
        <v>27</v>
      </c>
      <c r="G52" s="63">
        <v>18</v>
      </c>
      <c r="H52" s="63">
        <v>10</v>
      </c>
      <c r="I52" s="33">
        <f t="shared" si="0"/>
        <v>8</v>
      </c>
      <c r="J52" s="2"/>
    </row>
    <row r="53" spans="1:10" ht="24" x14ac:dyDescent="0.25">
      <c r="A53" s="39" t="s">
        <v>48</v>
      </c>
      <c r="B53" s="8">
        <v>977</v>
      </c>
      <c r="C53" s="18" t="s">
        <v>11</v>
      </c>
      <c r="D53" s="18" t="s">
        <v>46</v>
      </c>
      <c r="E53" s="18" t="s">
        <v>69</v>
      </c>
      <c r="F53" s="18" t="s">
        <v>31</v>
      </c>
      <c r="G53" s="63">
        <v>18</v>
      </c>
      <c r="H53" s="63">
        <v>10</v>
      </c>
      <c r="I53" s="33">
        <f t="shared" si="0"/>
        <v>8</v>
      </c>
      <c r="J53" s="2"/>
    </row>
    <row r="54" spans="1:10" ht="24" x14ac:dyDescent="0.25">
      <c r="A54" s="8" t="s">
        <v>49</v>
      </c>
      <c r="B54" s="8">
        <v>977</v>
      </c>
      <c r="C54" s="9" t="s">
        <v>22</v>
      </c>
      <c r="D54" s="9" t="s">
        <v>8</v>
      </c>
      <c r="E54" s="9" t="s">
        <v>114</v>
      </c>
      <c r="F54" s="74" t="s">
        <v>113</v>
      </c>
      <c r="G54" s="34">
        <v>0</v>
      </c>
      <c r="H54" s="34">
        <v>0</v>
      </c>
      <c r="I54" s="33">
        <f t="shared" si="0"/>
        <v>0</v>
      </c>
      <c r="J54" s="2"/>
    </row>
    <row r="55" spans="1:10" ht="24" x14ac:dyDescent="0.25">
      <c r="A55" s="10" t="s">
        <v>115</v>
      </c>
      <c r="B55" s="8">
        <v>977</v>
      </c>
      <c r="C55" s="11" t="s">
        <v>22</v>
      </c>
      <c r="D55" s="11" t="s">
        <v>50</v>
      </c>
      <c r="E55" s="11" t="s">
        <v>116</v>
      </c>
      <c r="F55" s="11" t="s">
        <v>113</v>
      </c>
      <c r="G55" s="63">
        <v>0</v>
      </c>
      <c r="H55" s="63">
        <v>0</v>
      </c>
      <c r="I55" s="33">
        <f t="shared" si="0"/>
        <v>0</v>
      </c>
      <c r="J55" s="2"/>
    </row>
    <row r="56" spans="1:10" ht="24" x14ac:dyDescent="0.25">
      <c r="A56" s="10" t="s">
        <v>117</v>
      </c>
      <c r="B56" s="8">
        <v>977</v>
      </c>
      <c r="C56" s="11" t="s">
        <v>22</v>
      </c>
      <c r="D56" s="11" t="s">
        <v>50</v>
      </c>
      <c r="E56" s="11" t="s">
        <v>116</v>
      </c>
      <c r="F56" s="11" t="s">
        <v>93</v>
      </c>
      <c r="G56" s="63">
        <v>0</v>
      </c>
      <c r="H56" s="63">
        <v>0</v>
      </c>
      <c r="I56" s="33">
        <f t="shared" si="0"/>
        <v>0</v>
      </c>
      <c r="J56" s="2"/>
    </row>
    <row r="57" spans="1:10" ht="24" x14ac:dyDescent="0.25">
      <c r="A57" s="75" t="s">
        <v>161</v>
      </c>
      <c r="B57" s="8">
        <v>977</v>
      </c>
      <c r="C57" s="11" t="s">
        <v>22</v>
      </c>
      <c r="D57" s="11" t="s">
        <v>50</v>
      </c>
      <c r="E57" s="11" t="s">
        <v>119</v>
      </c>
      <c r="F57" s="76" t="s">
        <v>113</v>
      </c>
      <c r="G57" s="63">
        <v>0</v>
      </c>
      <c r="H57" s="63">
        <v>0</v>
      </c>
      <c r="I57" s="33">
        <f t="shared" si="0"/>
        <v>0</v>
      </c>
      <c r="J57" s="2"/>
    </row>
    <row r="58" spans="1:10" x14ac:dyDescent="0.25">
      <c r="A58" s="75" t="s">
        <v>162</v>
      </c>
      <c r="B58" s="8">
        <v>977</v>
      </c>
      <c r="C58" s="76" t="s">
        <v>22</v>
      </c>
      <c r="D58" s="76" t="s">
        <v>50</v>
      </c>
      <c r="E58" s="76" t="s">
        <v>70</v>
      </c>
      <c r="F58" s="76" t="s">
        <v>31</v>
      </c>
      <c r="G58" s="63">
        <v>0</v>
      </c>
      <c r="H58" s="63">
        <v>0</v>
      </c>
      <c r="I58" s="33">
        <f t="shared" si="0"/>
        <v>0</v>
      </c>
      <c r="J58" s="2"/>
    </row>
    <row r="59" spans="1:10" x14ac:dyDescent="0.25">
      <c r="A59" s="8" t="s">
        <v>51</v>
      </c>
      <c r="B59" s="8">
        <v>977</v>
      </c>
      <c r="C59" s="9" t="s">
        <v>52</v>
      </c>
      <c r="D59" s="9" t="s">
        <v>8</v>
      </c>
      <c r="E59" s="74" t="s">
        <v>154</v>
      </c>
      <c r="F59" s="74" t="s">
        <v>113</v>
      </c>
      <c r="G59" s="34">
        <v>13</v>
      </c>
      <c r="H59" s="34">
        <v>13</v>
      </c>
      <c r="I59" s="33">
        <f t="shared" si="0"/>
        <v>0</v>
      </c>
      <c r="J59" s="2"/>
    </row>
    <row r="60" spans="1:10" x14ac:dyDescent="0.25">
      <c r="A60" s="8" t="s">
        <v>54</v>
      </c>
      <c r="B60" s="8">
        <v>977</v>
      </c>
      <c r="C60" s="9" t="s">
        <v>52</v>
      </c>
      <c r="D60" s="9" t="s">
        <v>11</v>
      </c>
      <c r="E60" s="74" t="s">
        <v>154</v>
      </c>
      <c r="F60" s="74" t="s">
        <v>113</v>
      </c>
      <c r="G60" s="63">
        <v>13</v>
      </c>
      <c r="H60" s="63">
        <v>13</v>
      </c>
      <c r="I60" s="33">
        <f t="shared" si="0"/>
        <v>0</v>
      </c>
      <c r="J60" s="2"/>
    </row>
    <row r="61" spans="1:10" ht="24" x14ac:dyDescent="0.25">
      <c r="A61" s="10" t="s">
        <v>24</v>
      </c>
      <c r="B61" s="8">
        <v>977</v>
      </c>
      <c r="C61" s="11" t="s">
        <v>52</v>
      </c>
      <c r="D61" s="11" t="s">
        <v>11</v>
      </c>
      <c r="E61" s="11" t="s">
        <v>71</v>
      </c>
      <c r="F61" s="11" t="s">
        <v>25</v>
      </c>
      <c r="G61" s="63">
        <v>13</v>
      </c>
      <c r="H61" s="63">
        <v>13</v>
      </c>
      <c r="I61" s="33">
        <f t="shared" si="0"/>
        <v>0</v>
      </c>
      <c r="J61" s="2"/>
    </row>
    <row r="62" spans="1:10" ht="24" x14ac:dyDescent="0.25">
      <c r="A62" s="10" t="s">
        <v>26</v>
      </c>
      <c r="B62" s="8">
        <v>977</v>
      </c>
      <c r="C62" s="11" t="s">
        <v>52</v>
      </c>
      <c r="D62" s="11" t="s">
        <v>11</v>
      </c>
      <c r="E62" s="11" t="s">
        <v>71</v>
      </c>
      <c r="F62" s="11" t="s">
        <v>27</v>
      </c>
      <c r="G62" s="63">
        <v>13</v>
      </c>
      <c r="H62" s="63">
        <v>13</v>
      </c>
      <c r="I62" s="33">
        <f t="shared" si="0"/>
        <v>0</v>
      </c>
      <c r="J62" s="2"/>
    </row>
    <row r="63" spans="1:10" ht="24" x14ac:dyDescent="0.25">
      <c r="A63" s="10" t="s">
        <v>48</v>
      </c>
      <c r="B63" s="8">
        <v>977</v>
      </c>
      <c r="C63" s="11" t="s">
        <v>52</v>
      </c>
      <c r="D63" s="11" t="s">
        <v>11</v>
      </c>
      <c r="E63" s="11" t="s">
        <v>71</v>
      </c>
      <c r="F63" s="11" t="s">
        <v>31</v>
      </c>
      <c r="G63" s="63">
        <v>13</v>
      </c>
      <c r="H63" s="63">
        <v>13</v>
      </c>
      <c r="I63" s="33">
        <f t="shared" si="0"/>
        <v>0</v>
      </c>
      <c r="J63" s="2"/>
    </row>
    <row r="64" spans="1:10" x14ac:dyDescent="0.25">
      <c r="A64" s="12" t="s">
        <v>53</v>
      </c>
      <c r="B64" s="12"/>
      <c r="C64" s="51"/>
      <c r="D64" s="51"/>
      <c r="E64" s="51"/>
      <c r="F64" s="51"/>
      <c r="G64" s="38">
        <f>G17+G41+G48+G54+G59+G37</f>
        <v>2881.9</v>
      </c>
      <c r="H64" s="38">
        <f>H17+H41+H48+H54+H59+H37</f>
        <v>2335</v>
      </c>
      <c r="I64" s="38">
        <f>I17+I41+I48+I54+I59+I38</f>
        <v>546.9</v>
      </c>
      <c r="J64" s="2"/>
    </row>
    <row r="65" spans="7:11" x14ac:dyDescent="0.25">
      <c r="H65" s="2"/>
      <c r="I65" s="2"/>
      <c r="J65" s="2"/>
    </row>
    <row r="66" spans="7:11" x14ac:dyDescent="0.25">
      <c r="H66" s="2"/>
      <c r="I66" s="2"/>
    </row>
    <row r="67" spans="7:11" x14ac:dyDescent="0.25">
      <c r="G67" s="2"/>
      <c r="H67" s="2"/>
      <c r="I67" s="2"/>
      <c r="J67" s="2"/>
      <c r="K67" s="2"/>
    </row>
    <row r="68" spans="7:11" x14ac:dyDescent="0.25">
      <c r="G68" s="2"/>
      <c r="H68" s="2"/>
      <c r="I68" s="2"/>
      <c r="J68" s="2"/>
      <c r="K68" s="2"/>
    </row>
  </sheetData>
  <mergeCells count="21">
    <mergeCell ref="F14:F15"/>
    <mergeCell ref="G14:G15"/>
    <mergeCell ref="H14:H15"/>
    <mergeCell ref="I14:I15"/>
    <mergeCell ref="R26:X28"/>
    <mergeCell ref="A13:I13"/>
    <mergeCell ref="A9:I9"/>
    <mergeCell ref="A10:I10"/>
    <mergeCell ref="A11:I11"/>
    <mergeCell ref="A12:I12"/>
    <mergeCell ref="A14:A15"/>
    <mergeCell ref="B14:B15"/>
    <mergeCell ref="C14:C15"/>
    <mergeCell ref="D14:D15"/>
    <mergeCell ref="E14:E15"/>
    <mergeCell ref="A7:I8"/>
    <mergeCell ref="A2:I2"/>
    <mergeCell ref="A3:I3"/>
    <mergeCell ref="A4:I4"/>
    <mergeCell ref="A5:I5"/>
    <mergeCell ref="A6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</vt:lpstr>
      <vt:lpstr>ведо (3)</vt:lpstr>
      <vt:lpstr>расп</vt:lpstr>
      <vt:lpstr>расп.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2023-10-30T08:53:04Z</dcterms:modified>
</cp:coreProperties>
</file>